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864" documentId="120_S{2AC9BD13-BADA-5192-A53E-5A8FF88502F6}" xr6:coauthVersionLast="47" xr6:coauthVersionMax="47" xr10:uidLastSave="{7F51ED2F-D01F-4C65-B871-51CB665F058D}"/>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4" i="3"/>
  <c r="D9" i="3"/>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<sst xmlns="http://schemas.openxmlformats.org/spreadsheetml/2006/main" count="180281" uniqueCount="39125">
  <si>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</si>
  <si>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</si>
  <si>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</si>
  <si>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</si>
  <si>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</si>
  <si>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</si>
  <si>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</si>
  <si>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</si>
  <si>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</si>
  <si>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</si>
  <si>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</si>
  <si>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</si>
  <si>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</si>
  <si>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</si>
  <si>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</si>
  <si>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</si>
  <si>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</si>
  <si>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</si>
  <si>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</si>
  <si>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</si>
  <si>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</si>
  <si>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</si>
  <si>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</si>
  <si>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</si>
  <si>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</si>
  <si>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</si>
  <si>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</si>
  <si>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</si>
  <si>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</si>
  <si>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</si>
  <si>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</si>
  <si>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</si>
  <si>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</si>
  <si>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</si>
  <si>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</si>
  <si>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</si>
  <si>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</si>
  <si>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</si>
  <si>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</si>
  <si>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</si>
  <si>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</si>
  <si>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</si>
  <si>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</si>
  <si>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</si>
  <si>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</si>
  <si>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</si>
  <si>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</si>
  <si>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</si>
  <si>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</si>
  <si>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</si>
  <si>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</si>
  <si>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</si>
  <si>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</si>
  <si>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</si>
  <si>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</si>
  <si>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</si>
  <si>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</si>
  <si>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</si>
  <si>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</si>
  <si>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</si>
  <si>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</si>
  <si>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</si>
  <si>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</si>
  <si>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</si>
  <si>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</si>
  <si>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</si>
  <si>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</si>
  <si>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</si>
  <si>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</si>
  <si>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</si>
  <si>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</si>
  <si>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</si>
  <si>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</si>
  <si>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</si>
  <si>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</si>
  <si>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</si>
  <si>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</si>
  <si>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</si>
  <si>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</si>
  <si>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</si>
  <si>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</si>
  <si>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</si>
  <si>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</si>
  <si>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</si>
  <si>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</si>
  <si>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</si>
  <si>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</si>
  <si>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</si>
  <si>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</si>
  <si>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</si>
  <si>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</si>
  <si>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</si>
  <si>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</si>
  <si>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</si>
  <si>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</si>
  <si>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</si>
  <si>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</si>
  <si>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</si>
  <si>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</si>
  <si>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</si>
  <si>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</si>
  <si>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</si>
  <si>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</si>
  <si>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</si>
  <si>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</si>
  <si>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</si>
  <si>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</si>
  <si>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</si>
  <si>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</si>
  <si>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</si>
  <si>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</si>
  <si>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</si>
  <si>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</si>
  <si>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</si>
  <si>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</si>
  <si>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</si>
  <si>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</si>
  <si>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</si>
  <si>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</si>
  <si>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</si>
  <si>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</si>
  <si>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</si>
  <si>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</si>
  <si>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</si>
  <si>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</si>
  <si>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</si>
  <si>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</si>
  <si>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</si>
  <si>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</si>
  <si>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</si>
  <si>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</si>
  <si>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</si>
  <si>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</si>
  <si>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</si>
  <si>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</si>
  <si>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</si>
  <si>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</si>
  <si>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</si>
  <si>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</si>
  <si>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</si>
  <si>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</si>
  <si>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</si>
  <si>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</si>
  <si>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</si>
  <si>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</si>
  <si>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</si>
  <si>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</si>
  <si>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</si>
  <si>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</si>
  <si>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</si>
  <si>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</si>
  <si>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</si>
  <si>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</si>
  <si>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</si>
  <si>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</si>
  <si>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</si>
  <si>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</si>
  <si>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</si>
  <si>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</si>
  <si>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</si>
  <si>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</si>
  <si>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</si>
  <si>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</si>
  <si>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</si>
  <si>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</si>
  <si>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</si>
  <si>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</si>
  <si>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</si>
  <si>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</si>
  <si>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</si>
  <si>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</si>
  <si>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</si>
  <si>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</si>
  <si>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</si>
  <si>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</si>
  <si>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</si>
  <si>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</si>
  <si>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</si>
  <si>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</si>
  <si>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</si>
  <si>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</si>
  <si>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</si>
  <si>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</si>
  <si>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</si>
  <si>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</si>
  <si>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</si>
  <si>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</si>
  <si>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</si>
  <si>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</si>
  <si>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</si>
  <si>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</si>
  <si>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</si>
  <si>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</si>
  <si>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</si>
  <si>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</si>
  <si>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</si>
  <si>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</si>
  <si>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</si>
  <si>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</si>
  <si>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</si>
  <si>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</si>
  <si>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</si>
  <si>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</si>
  <si>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</si>
  <si>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</si>
  <si>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</si>
  <si>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</si>
  <si>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</si>
  <si>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</si>
  <si>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</si>
  <si>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</si>
  <si>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</si>
  <si>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</si>
  <si>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</si>
  <si>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</si>
  <si>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</si>
  <si>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</si>
  <si>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</si>
  <si>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</si>
  <si>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</si>
  <si>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</si>
  <si>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</si>
  <si>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</si>
  <si>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</si>
  <si>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</si>
  <si>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</si>
  <si>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</si>
  <si>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</si>
  <si>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</si>
  <si>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</si>
  <si>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</si>
  <si>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</si>
  <si>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</si>
  <si>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</si>
  <si>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</si>
  <si>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</si>
  <si>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</si>
  <si>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</si>
  <si>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</si>
  <si>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</si>
  <si>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</si>
  <si>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</si>
  <si>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</si>
  <si>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</si>
  <si>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</si>
  <si>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</si>
  <si>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</si>
  <si>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</si>
  <si>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</si>
  <si>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</si>
  <si>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</si>
  <si>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</si>
  <si>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</si>
  <si>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</si>
  <si>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</si>
  <si>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</si>
  <si>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</si>
  <si>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</si>
  <si>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</si>
  <si>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</si>
  <si>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</si>
  <si>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</si>
  <si>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</si>
  <si>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</si>
  <si>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</si>
  <si>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</si>
  <si>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</si>
  <si>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</si>
  <si>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</si>
  <si>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</si>
  <si>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</si>
  <si>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</si>
  <si>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</si>
  <si>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</si>
  <si>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</si>
  <si>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</si>
  <si>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</si>
  <si>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</si>
  <si>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</si>
  <si>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</si>
  <si>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</si>
  <si>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</si>
  <si>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</si>
  <si>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</si>
  <si>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</si>
  <si>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</si>
  <si>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</si>
  <si>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</si>
  <si>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</si>
  <si>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</si>
  <si>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</si>
  <si>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</si>
  <si>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</si>
  <si>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</si>
  <si>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</si>
  <si>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</si>
  <si>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</si>
  <si>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</si>
  <si>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</si>
  <si>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</si>
  <si>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</si>
  <si>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</si>
  <si>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</si>
  <si>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</si>
  <si>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</si>
  <si>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</si>
  <si>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</si>
  <si>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</si>
  <si>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</si>
  <si>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</si>
  <si>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</si>
  <si>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</si>
  <si>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</si>
  <si>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</si>
  <si>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</si>
  <si>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</si>
  <si>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</si>
  <si>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</si>
  <si>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</si>
  <si>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</si>
  <si>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</si>
  <si>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</si>
  <si>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</si>
  <si>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</si>
  <si>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</si>
  <si>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</si>
  <si>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</si>
  <si>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</si>
  <si>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</si>
  <si>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</si>
  <si>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</si>
  <si>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</si>
  <si>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</si>
  <si>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</si>
  <si>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</si>
  <si>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</si>
  <si>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</si>
  <si>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</si>
  <si>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</si>
  <si>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</si>
  <si>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</si>
  <si>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</si>
  <si>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</si>
  <si>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</si>
  <si>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</si>
  <si>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</si>
  <si>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</si>
  <si>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</si>
  <si>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</si>
  <si>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</si>
  <si>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</si>
  <si>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</si>
  <si>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</si>
  <si>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</si>
  <si>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</si>
  <si>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</si>
  <si>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</si>
  <si>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</si>
  <si>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</si>
  <si>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</si>
  <si>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</si>
  <si>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</si>
  <si>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</si>
  <si>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</si>
  <si>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</si>
  <si>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</si>
  <si>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</si>
  <si>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</si>
  <si>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</si>
  <si>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</si>
  <si>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</si>
  <si>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</si>
  <si>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</si>
  <si>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</si>
  <si>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</si>
  <si>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</si>
  <si>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</si>
  <si>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</si>
  <si>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</si>
  <si>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</si>
  <si>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</si>
  <si>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</si>
  <si>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</si>
  <si>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</si>
  <si>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</si>
  <si>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</si>
  <si>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</si>
  <si>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</si>
  <si>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</si>
  <si>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</si>
  <si>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</si>
  <si>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</si>
  <si>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</si>
  <si>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</si>
  <si>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</si>
  <si>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</si>
  <si>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</si>
  <si>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</si>
  <si>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</si>
  <si>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</si>
  <si>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</si>
  <si>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</si>
  <si>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</si>
  <si>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</si>
  <si>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</si>
  <si>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</si>
  <si>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</si>
  <si>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</si>
  <si>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</si>
  <si>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</si>
  <si>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</si>
  <si>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</si>
  <si>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</si>
  <si>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</si>
  <si>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</si>
  <si>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</si>
  <si>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</si>
  <si>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</si>
  <si>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</si>
  <si>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</si>
  <si>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</si>
  <si>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</si>
  <si>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</si>
  <si>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</si>
  <si>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</si>
  <si>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</si>
  <si>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</si>
  <si>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</si>
  <si>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</si>
  <si>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</si>
  <si>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</si>
  <si>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</si>
  <si>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</si>
  <si>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</si>
  <si>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</si>
  <si>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</si>
  <si>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</si>
  <si>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</si>
  <si>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</si>
  <si>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</si>
  <si>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</si>
  <si>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</si>
  <si>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</si>
  <si>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</si>
  <si>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</si>
  <si>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</si>
  <si>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</si>
  <si>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</si>
  <si>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</si>
  <si>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</si>
  <si>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</si>
  <si>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</si>
  <si>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</si>
  <si>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</si>
  <si>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</si>
  <si>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</si>
  <si>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</si>
  <si>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</si>
  <si>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</si>
  <si>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</si>
  <si>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</si>
  <si>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</si>
  <si>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</si>
  <si>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</si>
  <si>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</si>
  <si>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</si>
  <si>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</si>
  <si>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</si>
  <si>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</si>
  <si>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</si>
  <si>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</si>
  <si>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</si>
  <si>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</si>
  <si>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</si>
  <si>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</si>
  <si>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</si>
  <si>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</si>
  <si>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</si>
  <si>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</si>
  <si>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</si>
  <si>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</si>
  <si>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</si>
  <si>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</si>
  <si>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</si>
  <si>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</si>
  <si>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</si>
  <si>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</si>
  <si>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</si>
  <si>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</si>
  <si>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</si>
  <si>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</si>
  <si>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</si>
  <si>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</si>
  <si>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</si>
  <si>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</si>
  <si>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</si>
  <si>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</si>
  <si>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</si>
  <si>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</si>
  <si>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</si>
  <si>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</si>
  <si>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</si>
  <si>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</si>
  <si>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</si>
  <si>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</si>
  <si>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</si>
  <si>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</si>
  <si>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</si>
  <si>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</si>
  <si>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</si>
  <si>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</si>
  <si>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</si>
  <si>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</si>
  <si>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</si>
  <si>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</si>
  <si>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</si>
  <si>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</si>
  <si>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</si>
  <si>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</si>
  <si>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</si>
  <si>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</si>
  <si>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</si>
  <si>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</si>
  <si>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</si>
  <si>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</si>
  <si>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</si>
  <si>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</si>
  <si>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</si>
  <si>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</si>
  <si>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</si>
  <si>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</si>
  <si>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</si>
  <si>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</si>
  <si>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</si>
  <si>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</si>
  <si>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</si>
  <si>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</si>
  <si>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</si>
  <si>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</si>
  <si>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</si>
  <si>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</si>
  <si>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</si>
  <si>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</si>
  <si>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</si>
  <si>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</si>
  <si>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</si>
  <si>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</si>
  <si>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</si>
  <si>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</si>
  <si>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</si>
  <si>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</si>
  <si>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</si>
  <si>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</si>
  <si>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</si>
  <si>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</si>
  <si>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</si>
  <si>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</si>
  <si>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</si>
  <si>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</si>
  <si>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</si>
  <si>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</si>
  <si>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</si>
  <si>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</si>
  <si>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</si>
  <si>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</si>
  <si>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</si>
  <si>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</si>
  <si>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</si>
  <si>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</si>
  <si>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</si>
  <si>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</si>
  <si>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</si>
  <si>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</si>
  <si>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</si>
  <si>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</si>
  <si>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</si>
  <si>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</si>
  <si>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</si>
  <si>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</si>
  <si>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</si>
  <si>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</si>
  <si>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</si>
  <si>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</si>
  <si>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</si>
  <si>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</si>
  <si>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</si>
  <si>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</si>
  <si>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</si>
  <si>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</si>
  <si>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</si>
  <si>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</si>
  <si>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</si>
  <si>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</si>
  <si>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</si>
  <si>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</si>
  <si>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</si>
  <si>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</si>
  <si>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</si>
  <si>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</si>
  <si>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</si>
  <si>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</si>
  <si>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</si>
  <si>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</si>
  <si>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</si>
  <si>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</si>
  <si>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</si>
  <si>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</si>
  <si>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</si>
  <si>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</si>
  <si>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</si>
  <si>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</si>
  <si>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</si>
  <si>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</si>
  <si>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</si>
  <si>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</si>
  <si>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</si>
  <si>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</si>
  <si>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</si>
  <si>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</si>
  <si>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</si>
  <si>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</si>
  <si>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</si>
  <si>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</si>
  <si>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</si>
  <si>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</si>
  <si>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</si>
  <si>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</si>
  <si>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</si>
  <si>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</si>
  <si>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</si>
  <si>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</si>
  <si>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</si>
  <si>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</si>
  <si>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</si>
  <si>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</si>
  <si>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</si>
  <si>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</si>
  <si>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</si>
  <si>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</si>
  <si>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</si>
  <si>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</si>
  <si>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</si>
  <si>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</si>
  <si>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</si>
  <si>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</si>
  <si>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</si>
  <si>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</si>
  <si>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</si>
  <si>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</si>
  <si>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</si>
  <si>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</si>
  <si>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</si>
  <si>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</si>
  <si>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</si>
  <si>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</si>
  <si>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</si>
  <si>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</si>
  <si>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</si>
  <si>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</si>
  <si>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</si>
  <si>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</si>
  <si>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</si>
  <si>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</si>
  <si>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</si>
  <si>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</si>
  <si>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</si>
  <si>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</si>
  <si>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</si>
  <si>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</si>
  <si>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</si>
  <si>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</si>
  <si>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</si>
  <si>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</si>
  <si>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</si>
  <si>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</si>
  <si>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</si>
  <si>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</si>
  <si>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</si>
  <si>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</si>
  <si>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</si>
  <si>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</si>
  <si>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</si>
  <si>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</si>
  <si>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</si>
  <si>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</si>
  <si>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</si>
  <si>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</si>
  <si>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</si>
  <si>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</si>
  <si>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</si>
  <si>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</si>
  <si>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</si>
  <si>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</si>
  <si>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</si>
  <si>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</si>
  <si>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</si>
  <si>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</si>
  <si>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</si>
  <si>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</si>
  <si>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</si>
  <si>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</si>
  <si>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</si>
  <si>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</si>
  <si>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</si>
  <si>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</si>
  <si>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</si>
  <si>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</si>
  <si>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</si>
  <si>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</si>
  <si>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</si>
  <si>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</si>
  <si>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</si>
  <si>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</si>
  <si>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</si>
  <si>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</si>
  <si>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</si>
  <si>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</si>
  <si>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</si>
  <si>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</si>
  <si>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</si>
  <si>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</si>
  <si>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</si>
  <si>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</si>
  <si>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</si>
  <si>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</si>
  <si>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</si>
  <si>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</si>
  <si>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</si>
  <si>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</si>
  <si>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</si>
  <si>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</si>
  <si>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</si>
  <si>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</si>
  <si>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</si>
  <si>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</si>
  <si>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</si>
  <si>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</si>
  <si>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</si>
  <si>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</si>
  <si>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</si>
  <si>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</si>
  <si>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</si>
  <si>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</si>
  <si>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</si>
  <si>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</si>
  <si>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</si>
  <si>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</si>
  <si>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</si>
  <si>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</si>
  <si>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</si>
  <si>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</si>
  <si>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</si>
  <si>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</si>
  <si>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</si>
  <si>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</si>
  <si>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</si>
  <si>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</si>
  <si>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</si>
  <si>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</si>
  <si>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</si>
  <si>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</si>
  <si>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</si>
  <si>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</si>
  <si>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</si>
  <si>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</si>
  <si>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</si>
  <si>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</si>
  <si>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</si>
  <si>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</si>
  <si>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</si>
  <si>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</si>
  <si>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</si>
  <si>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</si>
  <si>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</si>
  <si>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</si>
  <si>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</si>
  <si>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</si>
  <si>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</si>
  <si>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</si>
  <si>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</si>
  <si>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</si>
  <si>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</si>
  <si>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</si>
  <si>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</si>
  <si>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</si>
  <si>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</si>
  <si>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</si>
  <si>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</si>
  <si>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</si>
  <si>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</si>
  <si>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</si>
  <si>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</si>
  <si>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</si>
  <si>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</si>
  <si>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</si>
  <si>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</si>
  <si>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</si>
  <si>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</si>
  <si>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</si>
  <si>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</si>
  <si>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</si>
  <si>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</si>
  <si>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</si>
  <si>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</si>
  <si>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</si>
  <si>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</si>
  <si>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</si>
  <si>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</si>
  <si>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</si>
  <si>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</si>
  <si>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</si>
  <si>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</si>
  <si>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</si>
  <si>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</si>
  <si>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</si>
  <si>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</si>
  <si>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</si>
  <si>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</si>
  <si>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</si>
  <si>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</si>
  <si>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</si>
  <si>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</si>
  <si>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</si>
  <si>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</si>
  <si>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</si>
  <si>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</si>
  <si>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</si>
  <si>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</si>
  <si>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</si>
  <si>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</si>
  <si>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</si>
  <si>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</si>
  <si>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</si>
  <si>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</si>
  <si>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</si>
  <si>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</si>
  <si>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</si>
  <si>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</si>
  <si>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</si>
  <si>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</si>
  <si>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</si>
  <si>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</si>
  <si>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</si>
  <si>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</si>
  <si>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</si>
  <si>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</si>
  <si>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</si>
  <si>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</si>
  <si>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</si>
  <si>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</si>
  <si>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</si>
  <si>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</si>
  <si>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</si>
  <si>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</si>
  <si>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</si>
  <si>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</si>
  <si>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</si>
  <si>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</si>
  <si>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</si>
  <si>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</si>
  <si>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</si>
  <si>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</si>
  <si>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</si>
  <si>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</si>
  <si>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</si>
  <si>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</si>
  <si>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</si>
  <si>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</si>
  <si>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</si>
  <si>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</si>
  <si>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</si>
  <si>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</si>
  <si>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</si>
  <si>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</si>
  <si>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</si>
  <si>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</si>
  <si>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</si>
  <si>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</si>
  <si>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</si>
  <si>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</si>
  <si>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</si>
  <si>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</si>
  <si>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</si>
  <si>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</si>
  <si>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</si>
  <si>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</si>
  <si>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</si>
  <si>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</si>
  <si>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</si>
  <si>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</si>
  <si>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</si>
  <si>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</si>
  <si>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</si>
  <si>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</si>
  <si>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</si>
  <si>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</si>
  <si>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</si>
  <si>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</si>
  <si>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</si>
  <si>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</si>
  <si>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</si>
  <si>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</si>
  <si>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</si>
  <si>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</si>
  <si>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</si>
  <si>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</si>
  <si>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</si>
  <si>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</si>
  <si>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</si>
  <si>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</si>
  <si>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</si>
  <si>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</si>
  <si>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</si>
  <si>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</si>
  <si>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</si>
  <si>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</si>
  <si>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</si>
  <si>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</si>
  <si>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</si>
  <si>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</si>
  <si>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</si>
  <si>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</si>
  <si>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</si>
  <si>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</si>
  <si>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</si>
  <si>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</si>
  <si>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</si>
  <si>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</si>
  <si>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</si>
  <si>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</si>
  <si>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</si>
  <si>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</si>
  <si>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</si>
  <si>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</si>
  <si>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</si>
  <si>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</si>
  <si>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</si>
  <si>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</si>
  <si>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</si>
  <si>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</si>
  <si>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</si>
  <si>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</si>
  <si>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</si>
  <si>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</si>
  <si>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</si>
  <si>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</si>
  <si>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</si>
  <si>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</si>
  <si>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</si>
  <si>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</si>
  <si>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</si>
  <si>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</si>
  <si>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</si>
  <si>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</si>
  <si>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</si>
  <si>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</si>
  <si>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</si>
  <si>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</si>
  <si>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</si>
  <si>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</si>
  <si>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</si>
  <si>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</si>
  <si>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</si>
  <si>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</si>
  <si>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</si>
  <si>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</si>
  <si>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</si>
  <si>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</si>
  <si>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</si>
  <si>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</si>
  <si>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</si>
  <si>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</si>
  <si>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</si>
  <si>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</si>
  <si>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</si>
  <si>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</si>
  <si>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</si>
  <si>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</si>
  <si>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</si>
  <si>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</si>
  <si>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</si>
  <si>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</si>
  <si>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</si>
  <si>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</si>
  <si>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</si>
  <si>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</si>
  <si>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</si>
  <si>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</si>
  <si>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</si>
  <si>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</si>
  <si>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</si>
  <si>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</si>
  <si>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</si>
  <si>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</si>
  <si>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</si>
  <si>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</si>
  <si>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</si>
  <si>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</si>
  <si>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</si>
  <si>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</si>
  <si>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</si>
  <si>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</si>
  <si>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</si>
  <si>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</si>
  <si>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</si>
  <si>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</si>
  <si>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</si>
  <si>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</si>
  <si>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</si>
  <si>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</si>
  <si>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</si>
  <si>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</si>
  <si>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</si>
  <si>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</si>
  <si>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</si>
  <si>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</si>
  <si>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</si>
  <si>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</si>
  <si>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</si>
  <si>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</si>
  <si>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</si>
  <si>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</si>
  <si>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</si>
  <si>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</si>
  <si>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</si>
  <si>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</si>
  <si>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</si>
  <si>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</si>
  <si>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</si>
  <si>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</si>
  <si>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</si>
  <si>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</si>
  <si>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</si>
  <si>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</si>
  <si>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</si>
  <si>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</si>
  <si>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</si>
  <si>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</si>
  <si>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</si>
  <si>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</si>
  <si>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</si>
  <si>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</si>
  <si>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</si>
  <si>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</si>
  <si>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</si>
  <si>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</si>
  <si>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</si>
  <si>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</si>
  <si>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</si>
  <si>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</si>
  <si>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</si>
  <si>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</si>
  <si>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</si>
  <si>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</si>
  <si>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</si>
  <si>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</si>
  <si>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</si>
  <si>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</si>
  <si>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</si>
  <si>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</si>
  <si>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</si>
  <si>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</si>
  <si>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</si>
  <si>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</si>
  <si>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</si>
  <si>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</si>
  <si>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</si>
  <si>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</si>
  <si>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</si>
  <si>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</si>
  <si>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</si>
  <si>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</si>
  <si>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</si>
  <si>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</si>
  <si>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</si>
  <si>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</si>
  <si>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</si>
  <si>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</si>
  <si>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</si>
  <si>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</si>
  <si>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</si>
  <si>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</si>
  <si>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</si>
  <si>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</si>
  <si>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</si>
  <si>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</si>
  <si>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</si>
  <si>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</si>
  <si>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</si>
  <si>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</si>
  <si>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</si>
  <si>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</si>
  <si>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</si>
  <si>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</si>
  <si>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</si>
  <si>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</si>
  <si>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</si>
  <si>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</si>
  <si>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</si>
  <si>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</si>
  <si>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</si>
  <si>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</si>
  <si>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</si>
  <si>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</si>
  <si>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</si>
  <si>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</si>
  <si>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</si>
  <si>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</si>
  <si>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</si>
  <si>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</si>
  <si>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</si>
  <si>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</si>
  <si>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</si>
  <si>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</si>
  <si>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</si>
  <si>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</si>
  <si>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</si>
  <si>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</si>
  <si>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</si>
  <si>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</si>
  <si>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</si>
  <si>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</si>
  <si>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</si>
  <si>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</si>
  <si>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</si>
  <si>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</si>
  <si>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</si>
  <si>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</si>
  <si>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</si>
  <si>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</si>
  <si>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</si>
  <si>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</si>
  <si>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</si>
  <si>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</si>
  <si>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</si>
  <si>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</si>
  <si>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</si>
  <si>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</si>
  <si>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</si>
  <si>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</si>
  <si>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</si>
  <si>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</si>
  <si>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</si>
  <si>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</si>
  <si>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</si>
  <si>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</si>
  <si>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</si>
  <si>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</si>
  <si>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</si>
  <si>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</si>
  <si>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</si>
  <si>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</si>
  <si>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</si>
  <si>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</si>
  <si>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</si>
  <si>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</si>
  <si>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</si>
  <si>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</si>
  <si>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</si>
  <si>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</si>
  <si>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</si>
  <si>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</si>
  <si>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</si>
  <si>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</si>
  <si>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</si>
  <si>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</si>
  <si>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</si>
  <si>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</si>
  <si>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</si>
  <si>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</si>
  <si>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</si>
  <si>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</si>
  <si>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</si>
  <si>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</si>
  <si>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</si>
  <si>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</si>
  <si>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</si>
  <si>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</si>
  <si>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</si>
  <si>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</si>
  <si>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</si>
  <si>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</si>
  <si>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</si>
  <si>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</si>
  <si>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</si>
  <si>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</si>
  <si>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</si>
  <si>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</si>
  <si>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</si>
  <si>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</si>
  <si>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</si>
  <si>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</si>
  <si>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</si>
  <si>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</si>
  <si>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</si>
  <si>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</si>
  <si>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</si>
  <si>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</si>
  <si>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</si>
  <si>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</si>
  <si>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</si>
  <si>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</si>
  <si>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</si>
  <si>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</si>
  <si>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</si>
  <si>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</si>
  <si>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</si>
  <si>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</si>
  <si>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</si>
  <si>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</si>
  <si>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</si>
  <si>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</si>
  <si>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</si>
  <si>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</si>
  <si>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</si>
  <si>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</si>
  <si>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</si>
  <si>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</si>
  <si>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</si>
  <si>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</si>
  <si>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</si>
  <si>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</si>
  <si>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</si>
  <si>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</si>
  <si>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</si>
  <si>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</si>
  <si>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</si>
  <si>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</si>
  <si>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</si>
  <si>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</si>
  <si>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</si>
  <si>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</si>
  <si>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</si>
  <si>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</si>
  <si>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</si>
  <si>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</si>
  <si>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</si>
  <si>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</si>
  <si>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</si>
  <si>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</si>
  <si>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</si>
  <si>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</si>
  <si>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</si>
  <si>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</si>
  <si>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</si>
  <si>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</si>
  <si>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</si>
  <si>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</si>
  <si>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</si>
  <si>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</si>
  <si>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</si>
  <si>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</si>
  <si>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</si>
  <si>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</si>
  <si>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</si>
  <si>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</si>
  <si>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</si>
  <si>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</si>
  <si>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</si>
  <si>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</si>
  <si>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</si>
  <si>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</si>
  <si>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</si>
  <si>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</si>
  <si>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</si>
  <si>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</si>
  <si>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</si>
  <si>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</si>
  <si>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</si>
  <si>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</si>
  <si>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</si>
  <si>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</si>
  <si>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</si>
  <si>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</si>
  <si>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</si>
  <si>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</si>
  <si>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</si>
  <si>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</si>
  <si>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</si>
  <si>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</si>
  <si>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</si>
  <si>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</si>
  <si>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</si>
  <si>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</si>
  <si>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</si>
  <si>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</si>
  <si>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</si>
  <si>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</si>
  <si>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</si>
  <si>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</si>
  <si>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</si>
  <si>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</si>
  <si>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</si>
  <si>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</si>
  <si>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</si>
  <si>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</si>
  <si>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</si>
  <si>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</si>
  <si>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</si>
  <si>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</si>
  <si>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</si>
  <si>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</si>
  <si>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</si>
  <si>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</si>
  <si>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</si>
  <si>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</si>
  <si>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</si>
  <si>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</si>
  <si>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</si>
  <si>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</si>
  <si>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</si>
  <si>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</si>
  <si>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</si>
  <si>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</si>
  <si>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</si>
  <si>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</si>
  <si>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</si>
  <si>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</si>
  <si>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</si>
  <si>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</si>
  <si>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</si>
  <si>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</si>
  <si>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</si>
  <si>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</si>
  <si>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</si>
  <si>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</si>
  <si>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</si>
  <si>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</si>
  <si>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</si>
  <si>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</si>
  <si>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</si>
  <si>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</si>
  <si>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</si>
  <si>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</si>
  <si>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</si>
  <si>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</si>
  <si>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</si>
  <si>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</si>
  <si>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</si>
  <si>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</si>
  <si>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</si>
  <si>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</si>
  <si>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</si>
  <si>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</si>
  <si>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</si>
  <si>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</si>
  <si>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</si>
  <si>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</si>
  <si>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</si>
  <si>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</si>
  <si>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</si>
  <si>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</si>
  <si>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</si>
  <si>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</si>
  <si>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</si>
  <si>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</si>
  <si>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</si>
  <si>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</si>
  <si>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</si>
  <si>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</si>
  <si>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</si>
  <si>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</si>
  <si>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</si>
  <si>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</si>
  <si>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</si>
  <si>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</si>
  <si>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</si>
  <si>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</si>
  <si>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</si>
  <si>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</si>
  <si>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</si>
  <si>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</si>
  <si>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</si>
  <si>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</si>
  <si>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</si>
  <si>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</si>
  <si>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</si>
  <si>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</si>
  <si>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</si>
  <si>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</si>
  <si>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</si>
  <si>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</si>
  <si>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</si>
  <si>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</si>
  <si>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</si>
  <si>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</si>
  <si>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</si>
  <si>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</si>
  <si>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</si>
  <si>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</si>
  <si>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</si>
  <si>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</si>
  <si>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</si>
  <si>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</si>
  <si>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</si>
  <si>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</si>
  <si>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</si>
  <si>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</si>
  <si>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</si>
  <si>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</si>
  <si>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</si>
  <si>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</si>
  <si>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</si>
  <si>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</si>
  <si>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</si>
  <si>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</si>
  <si>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</si>
  <si>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</si>
  <si>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</si>
  <si>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</si>
  <si>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</si>
  <si>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</si>
  <si>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</si>
  <si>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</si>
  <si>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</si>
  <si>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</si>
  <si>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</si>
  <si>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</si>
  <si>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</si>
  <si>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</si>
  <si>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</si>
  <si>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</si>
  <si>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</si>
  <si>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</si>
  <si>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</si>
  <si>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</si>
  <si>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</si>
  <si>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</si>
  <si>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</si>
  <si>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</si>
  <si>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</si>
  <si>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</si>
  <si>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</si>
  <si>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</si>
  <si>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</si>
  <si>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</si>
  <si>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</si>
  <si>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</si>
  <si>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</si>
  <si>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</si>
  <si>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</si>
  <si>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</si>
  <si>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</si>
  <si>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</si>
  <si>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</si>
  <si>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</si>
  <si>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</si>
  <si>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</si>
  <si>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</si>
  <si>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</si>
  <si>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</si>
  <si>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</si>
  <si>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</si>
  <si>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</si>
  <si>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</si>
  <si>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</si>
  <si>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</si>
  <si>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</si>
  <si>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</si>
  <si>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</si>
  <si>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</si>
  <si>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</si>
  <si>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</si>
  <si>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</si>
  <si>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</si>
  <si>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</si>
  <si>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</si>
  <si>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</si>
  <si>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</si>
  <si>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</si>
  <si>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</si>
  <si>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</si>
  <si>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</si>
  <si>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</si>
  <si>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</si>
  <si>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</si>
  <si>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</si>
  <si>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</si>
  <si>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</si>
  <si>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</si>
  <si>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</si>
  <si>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</si>
  <si>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</si>
  <si>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</si>
  <si>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</si>
  <si>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</si>
  <si>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</si>
  <si>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</si>
  <si>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</si>
  <si>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</si>
  <si>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</si>
  <si>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</si>
  <si>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</si>
  <si>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</si>
  <si>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</si>
  <si>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</si>
  <si>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</si>
  <si>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</si>
  <si>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</si>
  <si>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</si>
  <si>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</si>
  <si>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</si>
  <si>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</si>
  <si>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</si>
  <si>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</si>
  <si>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</si>
  <si>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</si>
  <si>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</si>
  <si>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</si>
  <si>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</si>
  <si>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</si>
  <si>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</si>
  <si>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</si>
  <si>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</si>
  <si>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</si>
  <si>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</si>
  <si>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</si>
  <si>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</si>
  <si>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</si>
  <si>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</si>
  <si>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</si>
  <si>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</si>
  <si>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</si>
  <si>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</si>
  <si>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</si>
  <si>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</si>
  <si>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</si>
  <si>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</si>
  <si>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</si>
  <si>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</si>
  <si>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</si>
  <si>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</si>
  <si>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</si>
  <si>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</si>
  <si>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</si>
  <si>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</si>
  <si>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</si>
  <si>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</si>
  <si>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</si>
  <si>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</si>
  <si>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</si>
  <si>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</si>
  <si>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</si>
  <si>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</si>
  <si>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</si>
  <si>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</si>
  <si>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</si>
  <si>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</si>
  <si>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</si>
  <si>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</si>
  <si>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</si>
  <si>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</si>
  <si>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</si>
  <si>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</si>
  <si>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</si>
  <si>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</si>
  <si>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</si>
  <si>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</si>
  <si>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</si>
  <si>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</si>
  <si>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</si>
  <si>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</si>
  <si>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</si>
  <si>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</si>
  <si>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</si>
  <si>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</si>
  <si>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</si>
  <si>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</si>
  <si>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</si>
  <si>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</si>
  <si>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</si>
  <si>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</si>
  <si>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</si>
  <si>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</si>
  <si>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</si>
  <si>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</si>
  <si>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</si>
  <si>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</si>
  <si>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</si>
  <si>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</si>
  <si>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</si>
  <si>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</si>
  <si>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</si>
  <si>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</si>
  <si>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</si>
  <si>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</si>
  <si>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</si>
  <si>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</si>
  <si>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</si>
  <si>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</si>
  <si>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</si>
  <si>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</si>
  <si>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</si>
  <si>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</si>
  <si>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</si>
  <si>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</si>
  <si>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</si>
  <si>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</si>
  <si>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</si>
  <si>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</si>
  <si>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</si>
  <si>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</si>
  <si>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</si>
  <si>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</si>
  <si>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</si>
  <si>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</si>
  <si>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</si>
  <si>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</si>
  <si>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</si>
  <si>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</si>
  <si>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</si>
  <si>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</si>
  <si>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</si>
  <si>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</si>
  <si>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</si>
  <si>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</si>
  <si>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</si>
  <si>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</si>
  <si>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</si>
  <si>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</si>
  <si>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</si>
  <si>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</si>
  <si>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</si>
  <si>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</si>
  <si>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</si>
  <si>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</si>
  <si>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</si>
  <si>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</si>
  <si>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</si>
  <si>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</si>
  <si>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</si>
  <si>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</si>
  <si>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</si>
  <si>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</si>
  <si>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</si>
  <si>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</si>
  <si>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</si>
  <si>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</si>
  <si>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</si>
  <si>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</si>
  <si>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</si>
  <si>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</si>
  <si>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</si>
  <si>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</si>
  <si>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</si>
  <si>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</si>
  <si>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</si>
  <si>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</si>
  <si>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</si>
  <si>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</si>
  <si>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</si>
  <si>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</si>
  <si>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</si>
  <si>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</si>
  <si>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</si>
  <si>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</si>
  <si>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</si>
  <si>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</si>
  <si>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</si>
  <si>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</si>
  <si>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</si>
  <si>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</si>
  <si>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</si>
  <si>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</si>
  <si>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</si>
  <si>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</si>
  <si>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</si>
  <si>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</si>
  <si>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</si>
  <si>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</si>
  <si>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</si>
  <si>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</si>
  <si>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</si>
  <si>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</si>
  <si>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</si>
  <si>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</si>
  <si>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</si>
  <si>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</si>
  <si>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</si>
  <si>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</si>
  <si>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</si>
  <si>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</si>
  <si>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</si>
  <si>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</si>
  <si>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</si>
  <si>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</si>
  <si>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</si>
  <si>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</si>
  <si>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</si>
  <si>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</si>
  <si>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</si>
  <si>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</si>
  <si>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</si>
  <si>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</si>
  <si>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</si>
  <si>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</si>
  <si>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</si>
  <si>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</si>
  <si>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</si>
  <si>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</si>
  <si>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</si>
  <si>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</si>
  <si>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</si>
  <si>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</si>
  <si>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</si>
  <si>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</si>
  <si>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</si>
  <si>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</si>
  <si>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</si>
  <si>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</si>
  <si>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</si>
  <si>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</si>
  <si>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</si>
  <si>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</si>
  <si>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</si>
  <si>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</si>
  <si>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</si>
  <si>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</si>
  <si>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</si>
  <si>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</si>
  <si>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</si>
  <si>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</si>
  <si>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</si>
  <si>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</si>
  <si>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</si>
  <si>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</si>
  <si>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</si>
  <si>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</si>
  <si>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</si>
  <si>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</si>
  <si>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</si>
  <si>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</si>
  <si>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</si>
  <si>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</si>
  <si>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</si>
  <si>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</si>
  <si>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</si>
  <si>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</si>
  <si>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</si>
  <si>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</si>
  <si>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</si>
  <si>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</si>
  <si>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</si>
  <si>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</si>
  <si>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</si>
  <si>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</si>
  <si>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</si>
  <si>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</si>
  <si>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</si>
  <si>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</si>
  <si>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</si>
  <si>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</si>
  <si>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</si>
  <si>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</si>
  <si>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</si>
  <si>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</si>
  <si>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</si>
  <si>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</si>
  <si>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</si>
  <si>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</si>
  <si>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</si>
  <si>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</si>
  <si>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</si>
  <si>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</si>
  <si>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</si>
  <si>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</si>
  <si>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</si>
  <si>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</si>
  <si>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</si>
  <si>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</si>
  <si>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</si>
  <si>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</si>
  <si>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</si>
  <si>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</si>
  <si>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</si>
  <si>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</si>
  <si>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</si>
  <si>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</si>
  <si>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</si>
  <si>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</si>
  <si>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</si>
  <si>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</si>
  <si>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</si>
  <si>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</si>
  <si>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</si>
  <si>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</si>
  <si>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</si>
  <si>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</si>
  <si>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</si>
  <si>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</si>
  <si>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</si>
  <si>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</si>
  <si>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</si>
  <si>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</si>
  <si>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</si>
  <si>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</si>
  <si>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</si>
  <si>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</si>
  <si>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</si>
  <si>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</si>
  <si>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</si>
  <si>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</si>
  <si>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</si>
  <si>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</si>
  <si>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</si>
  <si>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</si>
  <si>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</si>
  <si>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</si>
  <si>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</si>
  <si>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</si>
  <si>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</si>
  <si>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</si>
  <si>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</si>
  <si>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</si>
  <si>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</si>
  <si>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</si>
  <si>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</si>
  <si>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</si>
  <si>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</si>
  <si>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</si>
  <si>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</si>
  <si>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</si>
  <si>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</si>
  <si>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</si>
  <si>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</si>
  <si>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</si>
  <si>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</si>
  <si>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</si>
  <si>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</si>
  <si>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</si>
  <si>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</si>
  <si>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</si>
  <si>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</si>
  <si>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</si>
  <si>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</si>
  <si>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</si>
  <si>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</si>
  <si>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</si>
  <si>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</si>
  <si>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</si>
  <si>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</si>
  <si>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</si>
  <si>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</si>
  <si>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</si>
  <si>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</si>
  <si>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</si>
  <si>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</si>
  <si>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</si>
  <si>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</si>
  <si>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</si>
  <si>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</si>
  <si>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</si>
  <si>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</si>
  <si>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</si>
  <si>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</si>
  <si>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</si>
  <si>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</si>
  <si>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</si>
  <si>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</si>
  <si>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</si>
  <si>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</si>
  <si>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</si>
  <si>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</si>
  <si>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</si>
  <si>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</si>
  <si>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</si>
  <si>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</si>
  <si>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</si>
  <si>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</si>
  <si>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</si>
  <si>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</si>
  <si>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</si>
  <si>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</si>
  <si>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</si>
  <si>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</si>
  <si>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</si>
  <si>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</si>
  <si>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</si>
  <si>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</si>
  <si>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</si>
  <si>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</si>
  <si>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</si>
  <si>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</si>
  <si>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</si>
  <si>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</si>
  <si>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</si>
  <si>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</si>
  <si>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</si>
  <si>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</si>
  <si>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</si>
  <si>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</si>
  <si>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</si>
  <si>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</si>
  <si>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</si>
  <si>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</si>
  <si>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</si>
  <si>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</si>
  <si>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</si>
  <si>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</si>
  <si>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</si>
  <si>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</si>
  <si>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</si>
  <si>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</si>
  <si>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</si>
  <si>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</si>
  <si>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</si>
  <si>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</si>
  <si>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</si>
  <si>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</si>
  <si>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</si>
  <si>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</si>
  <si>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</si>
  <si>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</si>
  <si>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</si>
  <si>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</si>
  <si>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</si>
  <si>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</si>
  <si>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</si>
  <si>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</si>
  <si>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</si>
  <si>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</si>
  <si>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</si>
  <si>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</si>
  <si>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</si>
  <si>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</si>
  <si>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</si>
  <si>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</si>
  <si>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</si>
  <si>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</si>
  <si>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</si>
  <si>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</si>
  <si>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</si>
  <si>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</si>
  <si>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</si>
  <si>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</si>
  <si>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</si>
  <si>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</si>
  <si>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</si>
  <si>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</si>
  <si>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</si>
  <si>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</si>
  <si>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</si>
  <si>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</si>
  <si>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</si>
  <si>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</si>
  <si>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</si>
  <si>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</si>
  <si>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</si>
  <si>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</si>
  <si>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</si>
  <si>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</si>
  <si>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</si>
  <si>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</si>
  <si>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</si>
  <si>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</si>
  <si>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</si>
  <si>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</si>
  <si>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</si>
  <si>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</si>
  <si>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</si>
  <si>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</si>
  <si>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</si>
  <si>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</si>
  <si>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</si>
  <si>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</si>
  <si>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</si>
  <si>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</si>
  <si>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</si>
  <si>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</si>
  <si>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</si>
  <si>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</si>
  <si>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</si>
  <si>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</si>
  <si>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</si>
  <si>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</si>
  <si>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</si>
  <si>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</si>
  <si>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</si>
  <si>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</si>
  <si>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</si>
  <si>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</si>
  <si>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</si>
  <si>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</si>
  <si>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</si>
  <si>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</si>
  <si>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</si>
  <si>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</si>
  <si>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</si>
  <si>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</si>
  <si>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</si>
  <si>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</si>
  <si>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</si>
  <si>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</si>
  <si>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</si>
  <si>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</si>
  <si>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</si>
  <si>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</si>
  <si>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</si>
  <si>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</si>
  <si>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</si>
  <si>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</si>
  <si>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</si>
  <si>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</si>
  <si>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</si>
  <si>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</si>
  <si>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</si>
  <si>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</si>
  <si>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</si>
  <si>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</si>
  <si>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</si>
  <si>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</si>
  <si>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</si>
  <si>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</si>
  <si>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</si>
  <si>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</si>
  <si>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</si>
  <si>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</si>
  <si>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</si>
  <si>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</si>
  <si>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</si>
  <si>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</si>
  <si>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</si>
  <si>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</si>
  <si>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</si>
  <si>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</si>
  <si>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</si>
  <si>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</si>
  <si>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</si>
  <si>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</si>
  <si>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</si>
  <si>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</si>
  <si>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</si>
  <si>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</si>
  <si>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</si>
  <si>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</si>
  <si>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</si>
  <si>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</si>
  <si>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</si>
  <si>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</si>
  <si>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</si>
  <si>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</si>
  <si>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</si>
  <si>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</si>
  <si>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</si>
  <si>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</si>
  <si>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</si>
  <si>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</si>
  <si>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</si>
  <si>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</si>
  <si>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</si>
  <si>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</si>
  <si>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</si>
  <si>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</si>
  <si>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</si>
  <si>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</si>
  <si>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</si>
  <si>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</si>
  <si>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</si>
  <si>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</si>
  <si>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</si>
  <si>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</si>
  <si>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</si>
  <si>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</si>
  <si>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</si>
  <si>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</si>
  <si>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</si>
  <si>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</si>
  <si>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</si>
  <si>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</si>
  <si>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</si>
  <si>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</si>
  <si>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</si>
  <si>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</si>
  <si>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</si>
  <si>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</si>
  <si>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</si>
  <si>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</si>
  <si>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</si>
  <si>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</si>
  <si>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</si>
  <si>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</si>
  <si>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</si>
  <si>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</si>
  <si>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</si>
  <si>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</si>
  <si>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</si>
  <si>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</si>
  <si>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</si>
  <si>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</si>
  <si>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</si>
  <si>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</si>
  <si>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</si>
  <si>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</si>
  <si>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</si>
  <si>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</si>
  <si>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</si>
  <si>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</si>
  <si>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</si>
  <si>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</si>
  <si>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</si>
  <si>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</si>
  <si>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</si>
  <si>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</si>
  <si>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</si>
  <si>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</si>
  <si>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</si>
  <si>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</si>
  <si>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</si>
  <si>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</si>
  <si>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</si>
  <si>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</si>
  <si>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</si>
  <si>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</si>
  <si>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</si>
  <si>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</si>
  <si>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</si>
  <si>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</si>
  <si>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</si>
  <si>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</si>
  <si>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</si>
  <si>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</si>
  <si>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</si>
  <si>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</si>
  <si>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</si>
  <si>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</si>
  <si>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</si>
  <si>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</si>
  <si>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</si>
  <si>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</si>
  <si>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</si>
  <si>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</si>
  <si>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</si>
  <si>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</si>
  <si>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</si>
  <si>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</si>
  <si>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</si>
  <si>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</si>
  <si>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</si>
  <si>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</si>
  <si>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</si>
  <si>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</si>
  <si>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</si>
  <si>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</si>
  <si>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</si>
  <si>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</si>
  <si>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</si>
  <si>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</si>
  <si>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</si>
  <si>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</si>
  <si>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</si>
  <si>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</si>
  <si>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</si>
  <si>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</si>
  <si>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</si>
  <si>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</si>
  <si>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</si>
  <si>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</si>
  <si>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</si>
  <si>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</si>
  <si>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</si>
  <si>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</si>
  <si>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</si>
  <si>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</si>
  <si>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</si>
  <si>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</si>
  <si>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</si>
  <si>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</si>
  <si>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</si>
  <si>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</si>
  <si>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</si>
  <si>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</si>
  <si>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</si>
  <si>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</si>
  <si>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</si>
  <si>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</si>
  <si>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</si>
  <si>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</si>
  <si>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</si>
  <si>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</si>
  <si>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</si>
  <si>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</si>
  <si>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</si>
  <si>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</si>
  <si>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</si>
  <si>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</si>
  <si>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</si>
  <si>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</si>
  <si>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</si>
  <si>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</si>
  <si>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</si>
  <si>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</si>
  <si>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</si>
  <si>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</si>
  <si>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</si>
  <si>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</si>
  <si>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</si>
  <si>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</si>
  <si>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</si>
  <si>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</si>
  <si>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</si>
  <si>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</si>
  <si>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</si>
  <si>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</si>
  <si>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</si>
  <si>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</si>
  <si>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</si>
  <si>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</si>
  <si>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</si>
  <si>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</si>
  <si>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</si>
  <si>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</si>
  <si>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</si>
  <si>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</si>
  <si>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</si>
  <si>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</si>
  <si>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</si>
  <si>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</si>
  <si>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</si>
  <si>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</si>
  <si>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</si>
  <si>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</si>
  <si>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</si>
  <si>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</si>
  <si>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</si>
  <si>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</si>
  <si>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</si>
  <si>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</si>
  <si>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</si>
  <si>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</si>
  <si>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</si>
  <si>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</si>
  <si>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</si>
  <si>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</si>
  <si>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</si>
  <si>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</si>
  <si>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</si>
  <si>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</si>
  <si>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</si>
  <si>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</si>
  <si>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</si>
  <si>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</si>
  <si>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</si>
  <si>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</si>
  <si>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</si>
  <si>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</si>
  <si>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</si>
  <si>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</si>
  <si>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</si>
  <si>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</si>
  <si>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</si>
  <si>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</si>
  <si>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</si>
  <si>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</si>
  <si>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</si>
  <si>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</si>
  <si>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</si>
  <si>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</si>
  <si>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</si>
  <si>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</si>
  <si>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</si>
  <si>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</si>
  <si>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</si>
  <si>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</si>
  <si>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</si>
  <si>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</si>
  <si>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</si>
  <si>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</si>
  <si>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</si>
  <si>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</si>
  <si>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</si>
  <si>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</si>
  <si>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</si>
  <si>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</si>
  <si>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</si>
  <si>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</si>
  <si>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</si>
  <si>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</si>
  <si>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</si>
  <si>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</si>
  <si>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</si>
  <si>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</si>
  <si>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</si>
  <si>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</si>
  <si>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</si>
  <si>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</si>
  <si>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</si>
  <si>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</si>
  <si>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</si>
  <si>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</si>
  <si>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</si>
  <si>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</si>
  <si>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</si>
  <si>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</si>
  <si>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</si>
  <si>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</si>
  <si>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</si>
  <si>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</si>
  <si>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</si>
  <si>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</si>
  <si>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</si>
  <si>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</si>
  <si>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</si>
  <si>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</si>
  <si>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</si>
  <si>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</si>
  <si>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</si>
  <si>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</si>
  <si>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</si>
  <si>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</si>
  <si>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</si>
  <si>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</si>
  <si>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</si>
  <si>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</si>
  <si>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</si>
  <si>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</si>
  <si>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</si>
  <si>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</si>
  <si>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</si>
  <si>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</si>
  <si>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</si>
  <si>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</si>
  <si>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</si>
  <si>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</si>
  <si>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</si>
  <si>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</si>
  <si>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</si>
  <si>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</si>
  <si>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</si>
  <si>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</si>
  <si>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</si>
  <si>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</si>
  <si>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</si>
  <si>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</si>
  <si>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</si>
  <si>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</si>
  <si>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</si>
  <si>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</si>
  <si>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</si>
  <si>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</si>
  <si>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</si>
  <si>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</si>
  <si>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</si>
  <si>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</si>
  <si>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</si>
  <si>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</si>
  <si>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</si>
  <si>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</si>
  <si>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</si>
  <si>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</si>
  <si>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</si>
  <si>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</si>
  <si>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</si>
  <si>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</si>
  <si>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</si>
  <si>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</si>
  <si>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</si>
  <si>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</si>
  <si>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</si>
  <si>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</si>
  <si>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</si>
  <si>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</si>
  <si>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</si>
  <si>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</si>
  <si>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</si>
  <si>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</si>
  <si>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</si>
  <si>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</si>
  <si>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</si>
  <si>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</si>
  <si>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</si>
  <si>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</si>
  <si>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</si>
  <si>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</si>
  <si>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</si>
  <si>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</si>
  <si>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</si>
  <si>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</si>
  <si>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</si>
  <si>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</si>
  <si>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</si>
  <si>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</si>
  <si>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</si>
  <si>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</si>
  <si>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</si>
  <si>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</si>
  <si>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</si>
  <si>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</si>
  <si>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</si>
  <si>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</si>
  <si>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</si>
  <si>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</si>
  <si>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</si>
  <si>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</si>
  <si>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</si>
  <si>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</si>
  <si>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</si>
  <si>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</si>
  <si>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</si>
  <si>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</si>
  <si>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</si>
  <si>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</si>
  <si>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</si>
  <si>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</si>
  <si>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</si>
  <si>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</si>
  <si>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</si>
  <si>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</si>
  <si>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</si>
  <si>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</si>
  <si>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</si>
  <si>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</si>
  <si>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</si>
  <si>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</si>
  <si>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</si>
  <si>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</si>
  <si>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</si>
  <si>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</si>
  <si>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</si>
  <si>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</si>
  <si>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</si>
  <si>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</si>
  <si>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</si>
  <si>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</si>
  <si>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</si>
  <si>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</si>
  <si>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</si>
  <si>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</si>
  <si>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</si>
  <si>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</si>
  <si>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</si>
  <si>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</si>
  <si>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</si>
  <si>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</si>
  <si>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</si>
  <si>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</si>
  <si>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</si>
  <si>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</si>
  <si>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</si>
  <si>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</si>
  <si>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</si>
  <si>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</si>
  <si>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</si>
  <si>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</si>
  <si>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</si>
  <si>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</si>
  <si>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</si>
  <si>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</si>
  <si>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</si>
  <si>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</si>
  <si>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</si>
  <si>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</si>
  <si>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</si>
  <si>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</si>
  <si>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</si>
  <si>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</si>
  <si>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</si>
  <si>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</si>
  <si>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</si>
  <si>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</si>
  <si>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</si>
  <si>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</si>
  <si>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</si>
  <si>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</si>
  <si>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</si>
  <si>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</si>
  <si>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</si>
  <si>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</si>
  <si>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</si>
  <si>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</si>
  <si>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</si>
  <si>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</si>
  <si>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</si>
  <si>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</si>
  <si>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</si>
  <si>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</si>
  <si>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</si>
  <si>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</si>
  <si>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</si>
  <si>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</si>
  <si>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</si>
  <si>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</si>
  <si>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</si>
  <si>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</si>
  <si>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</si>
  <si>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</si>
  <si>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</si>
  <si>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</si>
  <si>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</si>
  <si>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</si>
  <si>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</si>
  <si>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</si>
  <si>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</si>
  <si>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</si>
  <si>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</si>
  <si>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</si>
  <si>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</si>
  <si>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</si>
  <si>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</si>
  <si>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</si>
  <si>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</si>
  <si>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</si>
  <si>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</si>
  <si>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</si>
  <si>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</si>
  <si>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</si>
  <si>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</si>
  <si>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</si>
  <si>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</si>
  <si>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</si>
  <si>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</si>
  <si>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</si>
  <si>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</si>
  <si>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</si>
  <si>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</si>
  <si>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</si>
  <si>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</si>
  <si>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</si>
  <si>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</si>
  <si>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</si>
  <si>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</si>
  <si>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</si>
  <si>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</si>
  <si>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</si>
  <si>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</si>
  <si>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</si>
  <si>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</si>
  <si>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</si>
  <si>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</si>
  <si>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</si>
  <si>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</si>
  <si>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</si>
  <si>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</si>
  <si>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</si>
  <si>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</si>
  <si>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</si>
  <si>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</si>
  <si>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</si>
  <si>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</si>
  <si>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</si>
  <si>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</si>
  <si>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</si>
  <si>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</si>
  <si>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</si>
  <si>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</si>
  <si>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</si>
  <si>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</si>
  <si>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</si>
  <si>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</si>
  <si>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</si>
  <si>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</si>
  <si>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</si>
  <si>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</si>
  <si>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</si>
  <si>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</si>
  <si>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</si>
  <si>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</si>
  <si>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</si>
  <si>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</si>
  <si>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</si>
  <si>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</si>
  <si>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</si>
  <si>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</si>
  <si>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</si>
  <si>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</si>
  <si>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</si>
  <si>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</si>
  <si>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</si>
  <si>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</si>
  <si>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</si>
  <si>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</si>
  <si>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</si>
  <si>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</si>
  <si>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</si>
  <si>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</si>
  <si>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</si>
  <si>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</si>
  <si>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</si>
  <si>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</si>
  <si>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</si>
  <si>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</si>
  <si>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</si>
  <si>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</si>
  <si>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</si>
  <si>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</si>
  <si>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</si>
  <si>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</si>
  <si>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</si>
  <si>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</si>
  <si>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</si>
  <si>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</si>
  <si>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</si>
  <si>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</si>
  <si>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</si>
  <si>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</si>
  <si>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</si>
  <si>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</si>
  <si>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</si>
  <si>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</si>
  <si>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</si>
  <si>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</si>
  <si>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</si>
  <si>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</si>
  <si>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</si>
  <si>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</si>
  <si>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</si>
  <si>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</si>
  <si>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</si>
  <si>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</si>
  <si>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</si>
  <si>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</si>
  <si>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</si>
  <si>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</si>
  <si>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</si>
  <si>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</si>
  <si>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</si>
  <si>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</si>
  <si>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</si>
  <si>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</si>
  <si>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</si>
  <si>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</si>
  <si>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</si>
  <si>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</si>
  <si>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</si>
  <si>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</si>
  <si>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</si>
  <si>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</si>
  <si>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</si>
  <si>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</si>
  <si>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</si>
  <si>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</si>
  <si>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</si>
  <si>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</si>
  <si>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</si>
  <si>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</si>
  <si>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</si>
  <si>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</si>
  <si>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</si>
  <si>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</si>
  <si>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</si>
  <si>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</si>
  <si>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</si>
  <si>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</si>
  <si>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</si>
  <si>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</si>
  <si>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</si>
  <si>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</si>
  <si>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</si>
  <si>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</si>
  <si>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</si>
  <si>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</si>
  <si>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</si>
  <si>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</si>
  <si>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</si>
  <si>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</si>
  <si>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</si>
  <si>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</si>
  <si>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</si>
  <si>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</si>
  <si>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</si>
  <si>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</si>
  <si>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</si>
  <si>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</si>
  <si>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</si>
  <si>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</si>
  <si>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</si>
  <si>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</si>
  <si>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</si>
  <si>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</si>
  <si>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</si>
  <si>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</si>
  <si>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</si>
  <si>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</si>
  <si>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</si>
  <si>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</si>
  <si>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</si>
  <si>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</si>
  <si>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</si>
  <si>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</si>
  <si>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</si>
  <si>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</si>
  <si>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</si>
  <si>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</si>
  <si>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</si>
  <si>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</si>
  <si>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</si>
  <si>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</si>
  <si>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</si>
  <si>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</si>
  <si>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</si>
  <si>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</si>
  <si>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</si>
  <si>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</si>
  <si>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</si>
  <si>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</si>
  <si>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</si>
  <si>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</si>
  <si>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</si>
  <si>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</si>
  <si>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</si>
  <si>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</si>
  <si>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</si>
  <si>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</si>
  <si>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</si>
  <si>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</si>
  <si>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</si>
  <si>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</si>
  <si>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</si>
  <si>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</si>
  <si>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</si>
  <si>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</si>
  <si>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</si>
  <si>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</si>
  <si>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</si>
  <si>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</si>
  <si>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</si>
  <si>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</si>
  <si>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</si>
  <si>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</si>
  <si>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</si>
  <si>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</si>
  <si>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</si>
  <si>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</si>
  <si>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</si>
  <si>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</si>
  <si>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</si>
  <si>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</si>
  <si>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</si>
  <si>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</si>
  <si>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</si>
  <si>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</si>
  <si>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</si>
  <si>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</si>
  <si>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</si>
  <si>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</si>
  <si>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</si>
  <si>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</si>
  <si>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</si>
  <si>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</si>
  <si>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</si>
  <si>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</si>
  <si>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</si>
  <si>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</si>
  <si>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</si>
  <si>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</si>
  <si>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</si>
  <si>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</si>
  <si>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</si>
  <si>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</si>
  <si>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</si>
  <si>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</si>
  <si>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</si>
  <si>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</si>
  <si>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</si>
  <si>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</si>
  <si>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</si>
  <si>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</si>
  <si>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</si>
  <si>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</si>
  <si>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</si>
  <si>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</si>
  <si>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</si>
  <si>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</si>
  <si>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</si>
  <si>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</si>
  <si>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</si>
  <si>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</si>
  <si>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</si>
  <si>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</si>
  <si>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</si>
  <si>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</si>
  <si>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</si>
  <si>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</si>
  <si>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</si>
  <si>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</si>
  <si>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</si>
  <si>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</si>
  <si>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</si>
  <si>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</si>
  <si>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</si>
  <si>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</si>
  <si>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</si>
  <si>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</si>
  <si>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</si>
  <si>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</si>
  <si>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</si>
  <si>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</si>
  <si>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</si>
  <si>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</si>
  <si>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</si>
  <si>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</si>
  <si>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</si>
  <si>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</si>
  <si>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</si>
  <si>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</si>
  <si>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</si>
  <si>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</si>
  <si>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</si>
  <si>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</si>
  <si>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</si>
  <si>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</si>
  <si>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</si>
  <si>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</si>
  <si>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</si>
  <si>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</si>
  <si>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</si>
  <si>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</si>
  <si>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</si>
  <si>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</si>
  <si>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</si>
  <si>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</si>
  <si>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</si>
  <si>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</si>
  <si>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</si>
  <si>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</si>
  <si>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</si>
  <si>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</si>
  <si>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</si>
  <si>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</si>
  <si>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</si>
  <si>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</si>
  <si>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</si>
  <si>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</si>
  <si>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</si>
  <si>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</si>
  <si>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</si>
  <si>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</si>
  <si>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</si>
  <si>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</si>
  <si>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</si>
  <si>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</si>
  <si>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</si>
  <si>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</si>
  <si>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</si>
  <si>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</si>
  <si>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</si>
  <si>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</si>
  <si>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</si>
  <si>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</si>
  <si>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</si>
  <si>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</si>
  <si>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</si>
  <si>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</si>
  <si>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</si>
  <si>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</si>
  <si>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</si>
  <si>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</si>
  <si>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</si>
  <si>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</si>
  <si>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</si>
  <si>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</si>
  <si>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</si>
  <si>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</si>
  <si>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</si>
  <si>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</si>
  <si>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</si>
  <si>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</si>
  <si>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</si>
  <si>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</si>
  <si>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</si>
  <si>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</si>
  <si>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</si>
  <si>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</si>
  <si>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</si>
  <si>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</si>
  <si>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</si>
  <si>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</si>
  <si>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</si>
  <si>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</si>
  <si>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</si>
  <si>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</si>
  <si>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</si>
  <si>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</si>
  <si>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</si>
  <si>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</si>
  <si>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</si>
  <si>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</si>
  <si>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</si>
  <si>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</si>
  <si>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</si>
  <si>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</si>
  <si>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</si>
  <si>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</si>
  <si>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</si>
  <si>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</si>
  <si>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</si>
  <si>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</si>
  <si>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</si>
  <si>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</si>
  <si>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</si>
  <si>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</si>
  <si>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</si>
  <si>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</si>
  <si>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</si>
  <si>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</si>
  <si>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</si>
  <si>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</si>
  <si>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</si>
  <si>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</si>
  <si>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</si>
  <si>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</si>
  <si>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</si>
  <si>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</si>
  <si>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</si>
  <si>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</si>
  <si>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</si>
  <si>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</si>
  <si>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</si>
  <si>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</si>
  <si>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</si>
  <si>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</si>
  <si>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</si>
  <si>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</si>
  <si>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</si>
  <si>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</si>
  <si>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</si>
  <si>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</si>
  <si>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</si>
  <si>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</si>
  <si>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</si>
  <si>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</si>
  <si>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</si>
  <si>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</si>
  <si>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</si>
  <si>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</si>
  <si>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</si>
  <si>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</si>
  <si>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</si>
  <si>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</si>
  <si>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</si>
  <si>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</si>
  <si>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</si>
  <si>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</si>
  <si>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</si>
  <si>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</si>
  <si>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</si>
  <si>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</si>
  <si>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</si>
  <si>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</si>
  <si>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</si>
  <si>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</si>
  <si>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</si>
  <si>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</si>
  <si>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</si>
  <si>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</si>
  <si>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</si>
  <si>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</si>
  <si>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</si>
  <si>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</si>
  <si>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</si>
  <si>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</si>
  <si>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</si>
  <si>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</si>
  <si>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</si>
  <si>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</si>
  <si>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</si>
  <si>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</si>
  <si>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</si>
  <si>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</si>
  <si>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</si>
  <si>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</si>
  <si>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</si>
  <si>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</si>
  <si>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</si>
  <si>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</si>
  <si>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</si>
  <si>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</si>
  <si>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</si>
  <si>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</si>
  <si>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</si>
  <si>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</si>
  <si>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</si>
  <si>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</si>
  <si>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</si>
  <si>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</si>
  <si>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</si>
  <si>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</si>
  <si>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</si>
  <si>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</si>
  <si>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</si>
  <si>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</si>
  <si>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</si>
  <si>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</si>
  <si>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</si>
  <si>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</si>
  <si>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</si>
  <si>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</si>
  <si>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</si>
  <si>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</si>
  <si>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</si>
  <si>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</si>
  <si>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</si>
  <si>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</si>
  <si>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</si>
  <si>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</si>
  <si>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</si>
  <si>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</si>
  <si>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</si>
  <si>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</si>
  <si>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</si>
  <si>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</si>
  <si>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</si>
  <si>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</si>
  <si>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</si>
  <si>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</si>
  <si>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</si>
  <si>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</si>
  <si>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</si>
  <si>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</si>
  <si>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</si>
  <si>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</si>
  <si>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</si>
  <si>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</si>
  <si>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</si>
  <si>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</si>
  <si>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</si>
  <si>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</si>
  <si>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</si>
  <si>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</si>
  <si>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</si>
  <si>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</si>
  <si>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</si>
  <si>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</si>
  <si>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</si>
  <si>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</si>
  <si>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</si>
  <si>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</si>
  <si>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</si>
  <si>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</si>
  <si>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</si>
  <si>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</si>
  <si>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</si>
  <si>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</si>
  <si>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</si>
  <si>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</si>
  <si>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</si>
  <si>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</si>
  <si>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</si>
  <si>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</si>
  <si>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</si>
  <si>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</si>
  <si>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</si>
  <si>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</si>
  <si>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</si>
  <si>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</si>
  <si>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</si>
  <si>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</si>
  <si>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</si>
  <si>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</si>
  <si>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</si>
  <si>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</si>
  <si>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</si>
  <si>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</si>
  <si>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</si>
  <si>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</si>
  <si>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</si>
  <si>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</si>
  <si>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</si>
  <si>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</si>
  <si>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</si>
  <si>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</si>
  <si>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</si>
  <si>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</si>
  <si>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</si>
  <si>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</si>
  <si>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</si>
  <si>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</si>
  <si>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</si>
  <si>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</si>
  <si>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</si>
  <si>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</si>
  <si>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</si>
  <si>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</si>
  <si>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</si>
  <si>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</si>
  <si>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</si>
  <si>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</si>
  <si>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</si>
  <si>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</si>
  <si>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</si>
  <si>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</si>
  <si>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</si>
  <si>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</si>
  <si>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</si>
  <si>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</si>
  <si>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</si>
  <si>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</si>
  <si>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</si>
  <si>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</si>
  <si>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</si>
  <si>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</si>
  <si>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</si>
  <si>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</si>
  <si>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</si>
  <si>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</si>
  <si>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</si>
  <si>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</si>
  <si>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</si>
  <si>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</si>
  <si>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</si>
  <si>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</si>
  <si>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</si>
  <si>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</si>
  <si>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</si>
  <si>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</si>
  <si>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</si>
  <si>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</si>
  <si>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</si>
  <si>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</si>
  <si>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</si>
  <si>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</si>
  <si>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</si>
  <si>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</si>
  <si>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</si>
  <si>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</si>
  <si>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</si>
  <si>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</si>
  <si>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</si>
  <si>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</si>
  <si>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</si>
  <si>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</si>
  <si>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</si>
  <si>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</si>
  <si>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</si>
  <si>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</si>
  <si>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</si>
  <si>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</si>
  <si>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</si>
  <si>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</si>
  <si>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</si>
  <si>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</si>
  <si>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</si>
  <si>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</si>
  <si>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</si>
  <si>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</si>
  <si>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</si>
  <si>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</si>
  <si>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</si>
  <si>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</si>
  <si>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</si>
  <si>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</si>
  <si>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</si>
  <si>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</si>
  <si>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</si>
  <si>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</si>
  <si>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</si>
  <si>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</si>
  <si>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</si>
  <si>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</si>
  <si>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</si>
  <si>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</si>
  <si>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</si>
  <si>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</si>
  <si>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</si>
  <si>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</si>
  <si>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</si>
  <si>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</si>
  <si>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</si>
  <si>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</si>
  <si>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</si>
  <si>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</si>
  <si>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</si>
  <si>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</si>
  <si>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</si>
  <si>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</si>
  <si>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</si>
  <si>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</si>
  <si>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</si>
  <si>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</si>
  <si>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</si>
  <si>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</si>
  <si>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</si>
  <si>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</si>
  <si>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</si>
  <si>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</si>
  <si>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</si>
  <si>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</si>
  <si>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</si>
  <si>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</si>
  <si>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</si>
  <si>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</si>
  <si>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</si>
  <si>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</si>
  <si>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</si>
  <si>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</si>
  <si>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</si>
  <si>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</si>
  <si>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</si>
  <si>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</si>
  <si>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</si>
  <si>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</si>
  <si>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</si>
  <si>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</si>
  <si>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</si>
  <si>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</si>
  <si>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</si>
  <si>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</si>
  <si>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</si>
  <si>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</si>
  <si>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</si>
  <si>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</si>
  <si>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</si>
  <si>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</si>
  <si>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</si>
  <si>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</si>
  <si>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</si>
  <si>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</si>
  <si>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</si>
  <si>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</si>
  <si>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</si>
  <si>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</si>
  <si>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</si>
  <si>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</si>
  <si>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</si>
  <si>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</si>
  <si>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</si>
  <si>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</si>
  <si>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</si>
  <si>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</si>
  <si>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</si>
  <si>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</si>
  <si>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</si>
  <si>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</si>
  <si>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</si>
  <si>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</si>
  <si>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</si>
  <si>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</si>
  <si>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</si>
  <si>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</si>
  <si>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</si>
  <si>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</si>
  <si>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</si>
  <si>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</si>
  <si>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</si>
  <si>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</si>
  <si>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</si>
  <si>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</si>
  <si>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</si>
  <si>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</si>
  <si>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</si>
  <si>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</si>
  <si>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</si>
  <si>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</si>
  <si>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</si>
  <si>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</si>
  <si>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</si>
  <si>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</si>
  <si>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</si>
  <si>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</si>
  <si>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</si>
  <si>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</si>
  <si>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</si>
  <si>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</si>
  <si>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</si>
  <si>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</si>
  <si>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</si>
  <si>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</si>
  <si>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</si>
  <si>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</si>
  <si>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</si>
  <si>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</si>
  <si>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</si>
  <si>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</si>
  <si>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</si>
  <si>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</si>
  <si>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</si>
  <si>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</si>
  <si>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</si>
  <si>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</si>
  <si>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</si>
  <si>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</si>
  <si>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</si>
  <si>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</si>
  <si>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</si>
  <si>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</si>
  <si>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</si>
  <si>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</si>
  <si>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</si>
  <si>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</si>
  <si>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</si>
  <si>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</si>
  <si>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</si>
  <si>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</si>
  <si>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</si>
  <si>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</si>
  <si>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</si>
  <si>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</si>
  <si>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</si>
  <si>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</si>
  <si>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</si>
  <si>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</si>
  <si>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</si>
  <si>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</si>
  <si>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</si>
  <si>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</si>
  <si>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</si>
  <si>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</si>
  <si>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</si>
  <si>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</si>
  <si>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</si>
  <si>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</si>
  <si>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</si>
  <si>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</si>
  <si>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</si>
  <si>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</si>
  <si>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</si>
  <si>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</si>
  <si>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</si>
  <si>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</si>
  <si>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</si>
  <si>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</si>
  <si>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</si>
  <si>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</si>
  <si>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</si>
  <si>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</si>
  <si>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</si>
  <si>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</si>
  <si>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</si>
  <si>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</si>
  <si>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</si>
  <si>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</si>
  <si>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</si>
  <si>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</si>
  <si>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</si>
  <si>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</si>
  <si>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</si>
  <si>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</si>
  <si>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</si>
  <si>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</si>
  <si>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</si>
  <si>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</si>
  <si>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</si>
  <si>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</si>
  <si>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</si>
  <si>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</si>
  <si>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</si>
  <si>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</si>
  <si>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</si>
  <si>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</si>
  <si>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</si>
  <si>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</si>
  <si>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</si>
  <si>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</si>
  <si>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</si>
  <si>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</si>
  <si>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</si>
  <si>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</si>
  <si>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</si>
  <si>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</si>
  <si>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</si>
  <si>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</si>
  <si>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</si>
  <si>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</si>
  <si>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</si>
  <si>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</si>
  <si>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</si>
  <si>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</si>
  <si>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</si>
  <si>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</si>
  <si>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</si>
  <si>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</si>
  <si>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</si>
  <si>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</si>
  <si>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</si>
  <si>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</si>
  <si>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</si>
  <si>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</si>
  <si>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</si>
  <si>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</si>
  <si>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</si>
  <si>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</si>
  <si>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</si>
  <si>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</si>
  <si>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</si>
  <si>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</si>
  <si>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</si>
  <si>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</si>
  <si>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</si>
  <si>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</si>
  <si>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</si>
  <si>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</si>
  <si>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</si>
  <si>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</si>
  <si>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</si>
  <si>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</si>
  <si>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</si>
  <si>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</si>
  <si>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</si>
  <si>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</si>
  <si>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</si>
  <si>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</si>
  <si>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</si>
  <si>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</si>
  <si>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</si>
  <si>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</si>
  <si>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</si>
  <si>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</si>
  <si>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</si>
  <si>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</si>
  <si>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</si>
  <si>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</si>
  <si>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</si>
  <si>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</si>
  <si>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</si>
  <si>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</si>
  <si>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</si>
  <si>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</si>
  <si>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</si>
  <si>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</si>
  <si>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</si>
  <si>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</si>
  <si>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</si>
  <si>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</si>
  <si>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</si>
  <si>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</si>
  <si>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</si>
  <si>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</si>
  <si>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</si>
  <si>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</si>
  <si>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</si>
  <si>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</si>
  <si>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</si>
  <si>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</si>
  <si>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</si>
  <si>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</si>
  <si>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</si>
  <si>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</si>
  <si>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</si>
  <si>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</si>
  <si>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</si>
  <si>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</si>
  <si>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</si>
  <si>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</si>
  <si>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</si>
  <si>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</si>
  <si>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</si>
  <si>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</si>
  <si>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</si>
  <si>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</si>
  <si>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</si>
  <si>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</si>
  <si>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</si>
  <si>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</si>
  <si>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</si>
  <si>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</si>
  <si>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</si>
  <si>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</si>
  <si>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</si>
  <si>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</si>
  <si>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</si>
  <si>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</si>
  <si>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</si>
  <si>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</si>
  <si>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</si>
  <si>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</si>
  <si>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</si>
  <si>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</si>
  <si>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</si>
  <si>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</si>
  <si>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</si>
  <si>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</si>
  <si>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</si>
  <si>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</si>
  <si>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</si>
  <si>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</si>
  <si>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</si>
  <si>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</si>
  <si>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</si>
  <si>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</si>
  <si>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</si>
  <si>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</si>
  <si>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</si>
  <si>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</si>
  <si>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</si>
  <si>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</si>
  <si>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</si>
  <si>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</si>
  <si>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</si>
  <si>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</si>
  <si>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</si>
  <si>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</si>
  <si>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</si>
  <si>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</si>
  <si>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</si>
  <si>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</si>
  <si>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</si>
  <si>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</si>
  <si>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</si>
  <si>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</si>
  <si>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</si>
  <si>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</si>
  <si>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</si>
  <si>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</si>
  <si>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</si>
  <si>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</si>
  <si>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</si>
  <si>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</si>
  <si>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</si>
  <si>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</si>
  <si>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</si>
  <si>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</si>
  <si>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</si>
  <si>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</si>
  <si>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</si>
  <si>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</si>
  <si>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</si>
  <si>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</si>
  <si>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</si>
  <si>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</si>
  <si>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</si>
  <si>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</si>
  <si>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</si>
  <si>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</si>
  <si>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</si>
  <si>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</si>
  <si>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</si>
  <si>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</si>
  <si>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</si>
  <si>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</si>
  <si>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</si>
  <si>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</si>
  <si>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</si>
  <si>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</si>
  <si>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</si>
  <si>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</si>
  <si>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</si>
  <si>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</si>
  <si>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</si>
  <si>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</si>
  <si>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</si>
  <si>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</si>
  <si>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</si>
  <si>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</si>
  <si>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</si>
  <si>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</si>
  <si>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</si>
  <si>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</si>
  <si>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</si>
  <si>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</si>
  <si>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</si>
  <si>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</si>
  <si>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</si>
  <si>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</si>
  <si>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</si>
  <si>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</si>
  <si>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</si>
  <si>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</si>
  <si>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</si>
  <si>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</si>
  <si>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</si>
  <si>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</si>
  <si>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</si>
  <si>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</si>
  <si>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</si>
  <si>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</si>
  <si>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</si>
  <si>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</si>
  <si>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</si>
  <si>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</si>
  <si>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</si>
  <si>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</si>
  <si>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</si>
  <si>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</si>
  <si>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</si>
  <si>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</si>
  <si>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</si>
  <si>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</si>
  <si>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</si>
  <si>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</si>
  <si>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</si>
  <si>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</si>
  <si>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</si>
  <si>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</si>
  <si>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</si>
  <si>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</si>
  <si>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</si>
  <si>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</si>
  <si>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</si>
  <si>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</si>
  <si>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</si>
  <si>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</si>
  <si>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</si>
  <si>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</si>
  <si>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</si>
  <si>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</si>
  <si>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</si>
  <si>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</si>
  <si>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</si>
  <si>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</si>
  <si>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</si>
  <si>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</si>
  <si>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</si>
  <si>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</si>
  <si>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</si>
  <si>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</si>
  <si>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</si>
  <si>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</si>
  <si>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</si>
  <si>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</si>
  <si>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</si>
  <si>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</si>
  <si>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</si>
  <si>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</si>
  <si>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</si>
  <si>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</si>
  <si>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</si>
  <si>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</si>
  <si>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</si>
  <si>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</si>
  <si>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</si>
  <si>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</si>
  <si>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</si>
  <si>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</si>
  <si>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</si>
  <si>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</si>
  <si>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</si>
  <si>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</si>
  <si>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</si>
  <si>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</si>
  <si>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</si>
  <si>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</si>
  <si>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</si>
  <si>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</si>
  <si>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</si>
  <si>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</si>
  <si>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</si>
  <si>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</si>
  <si>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</si>
  <si>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</si>
  <si>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</si>
  <si>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</si>
  <si>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</si>
  <si>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</si>
  <si>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</si>
  <si>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</si>
  <si>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</si>
  <si>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</si>
  <si>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</si>
  <si>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</si>
  <si>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</si>
  <si>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</si>
  <si>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</si>
  <si>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</si>
  <si>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</si>
  <si>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</si>
  <si>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</si>
  <si>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</si>
  <si>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</si>
  <si>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</si>
  <si>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</si>
  <si>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</si>
  <si>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</si>
  <si>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</si>
  <si>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</si>
  <si>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</si>
  <si>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</si>
  <si>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</si>
  <si>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</si>
  <si>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</si>
  <si>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</si>
  <si>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</si>
  <si>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</si>
  <si>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</si>
  <si>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</si>
  <si>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</si>
  <si>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</si>
  <si>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</si>
  <si>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</si>
  <si>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</si>
  <si>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</si>
  <si>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</si>
  <si>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</si>
  <si>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</si>
  <si>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</si>
  <si>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</si>
  <si>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</si>
  <si>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</si>
  <si>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</si>
  <si>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</si>
  <si>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</si>
  <si>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</si>
  <si>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</si>
  <si>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</si>
  <si>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</si>
  <si>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</si>
  <si>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</si>
  <si>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</si>
  <si>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</si>
  <si>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</si>
  <si>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</si>
  <si>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</si>
  <si>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</si>
  <si>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</si>
  <si>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</si>
  <si>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</si>
  <si>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</si>
  <si>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</si>
  <si>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</si>
  <si>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</si>
  <si>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</si>
  <si>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</si>
  <si>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</si>
  <si>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</si>
  <si>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</si>
  <si>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</si>
  <si>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</si>
  <si>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</si>
  <si>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</si>
  <si>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</si>
  <si>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</si>
  <si>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</si>
  <si>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</si>
  <si>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</si>
  <si>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</si>
  <si>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</si>
  <si>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</si>
  <si>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</si>
  <si>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</si>
  <si>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</si>
  <si>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</si>
  <si>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</si>
  <si>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</si>
  <si>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</si>
  <si>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</si>
  <si>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</si>
  <si>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</si>
  <si>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</si>
  <si>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</si>
  <si>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</si>
  <si>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</si>
  <si>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</si>
  <si>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</si>
  <si>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</si>
  <si>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</si>
  <si>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</si>
  <si>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</si>
  <si>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</si>
  <si>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</si>
  <si>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</si>
  <si>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</si>
  <si>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</si>
  <si>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</si>
  <si>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</si>
  <si>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</si>
  <si>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</si>
  <si>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</si>
  <si>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</si>
  <si>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</si>
  <si>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</si>
  <si>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</si>
  <si>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</si>
  <si>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</si>
  <si>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</si>
  <si>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</si>
  <si>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</si>
  <si>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</si>
  <si>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</si>
  <si>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</si>
  <si>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</si>
  <si>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</si>
  <si>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</si>
  <si>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</si>
  <si>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</si>
  <si>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</si>
  <si>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</si>
  <si>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</si>
  <si>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</si>
  <si>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</si>
  <si>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</si>
  <si>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</si>
  <si>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</si>
  <si>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</si>
  <si>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</si>
  <si>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</si>
  <si>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</si>
  <si>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</si>
  <si>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</si>
  <si>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</si>
  <si>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</si>
  <si>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</si>
  <si>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</si>
  <si>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</si>
  <si>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</si>
  <si>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</si>
  <si>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</si>
  <si>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</si>
  <si>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</si>
  <si>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</si>
  <si>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</si>
  <si>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</si>
  <si>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</si>
  <si>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</si>
  <si>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</si>
  <si>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</si>
  <si>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</si>
  <si>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</si>
  <si>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</si>
  <si>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</si>
  <si>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</si>
  <si>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</si>
  <si>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</si>
  <si>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</si>
  <si>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</si>
  <si>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</si>
  <si>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</si>
  <si>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</si>
  <si>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</si>
  <si>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</si>
  <si>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</si>
  <si>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</si>
  <si>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</si>
  <si>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</si>
  <si>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</si>
  <si>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</si>
  <si>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</si>
  <si>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</si>
  <si>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</si>
  <si>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</si>
  <si>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</si>
  <si>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</si>
  <si>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</si>
  <si>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</si>
  <si>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</si>
  <si>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</si>
  <si>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</si>
  <si>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</si>
  <si>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</si>
  <si>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</si>
  <si>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</si>
  <si>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</si>
  <si>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</si>
  <si>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</si>
  <si>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</si>
  <si>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</si>
  <si>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</si>
  <si>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</si>
  <si>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</si>
  <si>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</si>
  <si>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</si>
  <si>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</si>
  <si>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</si>
  <si>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</si>
  <si>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</si>
  <si>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</si>
  <si>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</si>
  <si>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</si>
  <si>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</si>
  <si>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</si>
  <si>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</si>
  <si>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</si>
  <si>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</si>
  <si>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</si>
  <si>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</si>
  <si>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</si>
  <si>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</si>
  <si>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</si>
  <si>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</si>
  <si>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</si>
  <si>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</si>
  <si>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</si>
  <si>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</si>
  <si>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</si>
  <si>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</si>
  <si>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</si>
  <si>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</si>
  <si>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</si>
  <si>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</si>
  <si>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</si>
  <si>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</si>
  <si>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</si>
  <si>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</si>
  <si>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</si>
  <si>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</si>
  <si>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</si>
  <si>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</si>
  <si>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</si>
  <si>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</si>
  <si>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</si>
  <si>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</si>
  <si>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</si>
  <si>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</si>
  <si>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</si>
  <si>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</si>
  <si>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</si>
  <si>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</si>
  <si>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</si>
  <si>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</si>
  <si>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</si>
  <si>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</si>
  <si>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</si>
  <si>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</si>
  <si>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</si>
  <si>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</si>
  <si>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</si>
  <si>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</si>
  <si>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</si>
  <si>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</si>
  <si>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</si>
  <si>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</si>
  <si>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</si>
  <si>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</si>
  <si>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</si>
  <si>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</si>
  <si>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</si>
  <si>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</si>
  <si>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</si>
  <si>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</si>
  <si>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</si>
  <si>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</si>
  <si>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</si>
  <si>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</si>
  <si>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</si>
  <si>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</si>
  <si>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</si>
  <si>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</si>
  <si>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</si>
  <si>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</si>
  <si>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</si>
  <si>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</si>
  <si>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</si>
  <si>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</si>
  <si>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</si>
  <si>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</si>
  <si>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</si>
  <si>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</si>
  <si>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</si>
  <si>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</si>
  <si>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</si>
  <si>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</si>
  <si>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</si>
  <si>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</si>
  <si>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</si>
  <si>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</si>
  <si>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</si>
  <si>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</si>
  <si>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</si>
  <si>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</si>
  <si>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</si>
  <si>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</si>
  <si>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</si>
  <si>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</si>
  <si>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</si>
  <si>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</si>
  <si>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</si>
  <si>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</si>
  <si>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</si>
  <si>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</si>
  <si>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</si>
  <si>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</si>
  <si>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</si>
  <si>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</si>
  <si>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</si>
  <si>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</si>
  <si>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</si>
  <si>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</si>
  <si>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</si>
  <si>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</si>
  <si>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</si>
  <si>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</si>
  <si>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</si>
  <si>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</si>
  <si>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</si>
  <si>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</si>
  <si>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</si>
  <si>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</si>
  <si>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</si>
  <si>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</si>
  <si>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</si>
  <si>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</si>
  <si>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</si>
  <si>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</si>
  <si>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</si>
  <si>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</si>
  <si>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</si>
  <si>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</si>
  <si>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</si>
  <si>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</si>
  <si>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</si>
  <si>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</si>
  <si>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</si>
  <si>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</si>
  <si>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</si>
  <si>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</si>
  <si>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</si>
  <si>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</si>
  <si>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</si>
  <si>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</si>
  <si>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</si>
  <si>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</si>
  <si>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</si>
  <si>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</si>
  <si>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</si>
  <si>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</si>
  <si>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</si>
  <si>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</si>
  <si>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</si>
  <si>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</si>
  <si>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</si>
  <si>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</si>
  <si>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</si>
  <si>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</si>
  <si>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</si>
  <si>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</si>
  <si>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</si>
  <si>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</si>
  <si>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</si>
  <si>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</si>
  <si>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</si>
  <si>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</si>
  <si>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</si>
  <si>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</si>
  <si>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</si>
  <si>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</si>
  <si>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</si>
  <si>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</si>
  <si>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</si>
  <si>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</si>
  <si>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</si>
  <si>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</si>
  <si>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</si>
  <si>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</si>
  <si>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</si>
  <si>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</si>
  <si>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</si>
  <si>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</si>
  <si>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</si>
  <si>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</si>
  <si>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</si>
  <si>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</si>
  <si>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</si>
  <si>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</si>
  <si>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</si>
  <si>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</si>
  <si>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</si>
  <si>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</si>
  <si>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</si>
  <si>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</si>
  <si>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</si>
  <si>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</si>
  <si>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</si>
  <si>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</si>
  <si>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</si>
  <si>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</si>
  <si>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</si>
  <si>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</si>
  <si>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</si>
  <si>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</si>
  <si>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</si>
  <si>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</si>
  <si>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</si>
  <si>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</si>
  <si>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</si>
  <si>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</si>
  <si>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</si>
  <si>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</si>
  <si>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</si>
  <si>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</si>
  <si>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</si>
  <si>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</si>
  <si>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</si>
  <si>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</si>
  <si>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</si>
  <si>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</si>
  <si>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</si>
  <si>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</si>
  <si>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</si>
  <si>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</si>
  <si>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</si>
  <si>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</si>
  <si>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</si>
  <si>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</si>
  <si>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</si>
  <si>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</si>
  <si>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</si>
  <si>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</si>
  <si>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</si>
  <si>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</si>
  <si>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</si>
  <si>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</si>
  <si>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</si>
  <si>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</si>
  <si>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</si>
  <si>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</si>
  <si>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</si>
  <si>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</si>
  <si>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</si>
  <si>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</si>
  <si>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</si>
  <si>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</si>
  <si>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</si>
  <si>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</si>
  <si>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</si>
  <si>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</si>
  <si>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</si>
  <si>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</si>
  <si>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</si>
  <si>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</si>
  <si>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</si>
  <si>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</si>
  <si>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</si>
  <si>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</si>
  <si>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</si>
  <si>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</si>
  <si>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</si>
  <si>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</si>
  <si>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</si>
  <si>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</si>
  <si>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</si>
  <si>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</si>
  <si>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</si>
  <si>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</si>
  <si>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</si>
  <si>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</si>
  <si>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</si>
  <si>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</si>
  <si>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</si>
  <si>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</si>
  <si>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</si>
  <si>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</si>
  <si>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</si>
  <si>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</si>
  <si>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</si>
  <si>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</si>
  <si>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</si>
  <si>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</si>
  <si>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</si>
  <si>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</si>
  <si>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</si>
  <si>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</si>
  <si>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</si>
  <si>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</si>
  <si>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</si>
  <si>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</si>
  <si>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</si>
  <si>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</si>
  <si>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</si>
  <si>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</si>
  <si>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</si>
  <si>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</si>
  <si>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</si>
  <si>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</si>
  <si>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</si>
  <si>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</si>
  <si>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</si>
  <si>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</si>
  <si>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</si>
  <si>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</si>
  <si>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</si>
  <si>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</si>
  <si>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</si>
  <si>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</si>
  <si>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</si>
  <si>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</si>
  <si>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</si>
  <si>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</si>
  <si>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</si>
  <si>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</si>
  <si>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</si>
  <si>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</si>
  <si>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</si>
  <si>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</si>
  <si>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</si>
  <si>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</si>
  <si>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</si>
  <si>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</si>
  <si>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</si>
  <si>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</si>
  <si>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</si>
  <si>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</si>
  <si>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</si>
  <si>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</si>
  <si>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</si>
  <si>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</si>
  <si>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</si>
  <si>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</si>
  <si>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</si>
  <si>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</si>
  <si>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</si>
  <si>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</si>
  <si>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</si>
  <si>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</si>
  <si>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</si>
  <si>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</si>
  <si>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</si>
  <si>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</si>
  <si>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</si>
  <si>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</si>
  <si>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</si>
  <si>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</si>
  <si>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</si>
  <si>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</si>
  <si>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</si>
  <si>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</si>
  <si>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</si>
  <si>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</si>
  <si>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</si>
  <si>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</si>
  <si>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</si>
  <si>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</si>
  <si>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</si>
  <si>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</si>
  <si>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</si>
  <si>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</si>
  <si>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</si>
  <si>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</si>
  <si>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</si>
  <si>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</si>
  <si>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</si>
  <si>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</si>
  <si>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</si>
  <si>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</si>
  <si>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</si>
  <si>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</si>
  <si>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</si>
  <si>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</si>
  <si>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</si>
  <si>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</si>
  <si>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</si>
  <si>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</si>
  <si>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</si>
  <si>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</si>
  <si>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</si>
  <si>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</si>
  <si>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</si>
  <si>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</si>
  <si>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</si>
  <si>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</si>
  <si>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</si>
  <si>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</si>
  <si>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</si>
  <si>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</si>
  <si>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</si>
  <si>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</si>
  <si>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</si>
  <si>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</si>
  <si>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</si>
  <si>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</si>
  <si>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</si>
  <si>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</si>
  <si>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</si>
  <si>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</si>
  <si>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</si>
  <si>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</si>
  <si>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</si>
  <si>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</si>
  <si>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</si>
  <si>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</si>
  <si>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</si>
  <si>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</si>
  <si>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</si>
  <si>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</si>
  <si>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</si>
  <si>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</si>
  <si>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</si>
  <si>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</si>
  <si>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</si>
  <si>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</si>
  <si>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</si>
  <si>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</si>
  <si>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</si>
  <si>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</si>
  <si>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</si>
  <si>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</si>
  <si>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</si>
  <si>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</si>
  <si>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</si>
  <si>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</si>
  <si>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</si>
  <si>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</si>
  <si>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</si>
  <si>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</si>
  <si>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</si>
  <si>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</si>
  <si>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</si>
  <si>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</si>
  <si>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</si>
  <si>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</si>
  <si>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</si>
  <si>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</si>
  <si>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</si>
  <si>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</si>
  <si>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</si>
  <si>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</si>
  <si>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</si>
  <si>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</si>
  <si>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</si>
  <si>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</si>
  <si>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</si>
  <si>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</si>
  <si>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</si>
  <si>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</si>
  <si>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</si>
  <si>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</si>
  <si>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</si>
  <si>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</si>
  <si>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</si>
  <si>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</si>
  <si>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</si>
  <si>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</si>
  <si>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</si>
  <si>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</si>
  <si>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</si>
  <si>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</si>
  <si>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</si>
  <si>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</si>
  <si>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</si>
  <si>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</si>
  <si>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</si>
  <si>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</si>
  <si>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</si>
  <si>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</si>
  <si>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</si>
  <si>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</si>
  <si>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</si>
  <si>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</si>
  <si>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</si>
  <si>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</si>
  <si>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</si>
  <si>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</si>
  <si>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</si>
  <si>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</si>
  <si>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</si>
  <si>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</si>
  <si>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</si>
  <si>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</si>
  <si>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</si>
  <si>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</si>
  <si>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</si>
  <si>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</si>
  <si>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</si>
  <si>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</si>
  <si>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</si>
  <si>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</si>
  <si>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</si>
  <si>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</si>
  <si>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</si>
  <si>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</si>
  <si>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</si>
  <si>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</si>
  <si>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</si>
  <si>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</si>
  <si>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</si>
  <si>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</si>
  <si>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</si>
  <si>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</si>
  <si>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</si>
  <si>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</si>
  <si>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</si>
  <si>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</si>
  <si>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</si>
  <si>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</si>
  <si>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</si>
  <si>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</si>
  <si>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</si>
  <si>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</si>
  <si>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</si>
  <si>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</si>
  <si>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</si>
  <si>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</si>
  <si>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</si>
  <si>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</si>
  <si>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</si>
  <si>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</si>
  <si>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</si>
  <si>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</si>
  <si>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</si>
  <si>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</si>
  <si>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</si>
  <si>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</si>
  <si>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</si>
  <si>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</si>
  <si>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</si>
  <si>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</si>
  <si>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</si>
  <si>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</si>
  <si>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</si>
  <si>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</si>
  <si>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</si>
  <si>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</si>
  <si>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</si>
  <si>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</si>
  <si>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</si>
  <si>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</si>
  <si>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</si>
  <si>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</si>
  <si>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</si>
  <si>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</si>
  <si>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</si>
  <si>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</si>
  <si>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</si>
  <si>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</si>
  <si>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</si>
  <si>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</si>
  <si>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</si>
  <si>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</si>
  <si>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</si>
  <si>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</si>
  <si>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</si>
  <si>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</si>
  <si>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</si>
  <si>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</si>
  <si>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</si>
  <si>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</si>
  <si>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</si>
  <si>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</si>
  <si>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</si>
  <si>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</si>
  <si>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</si>
  <si>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</si>
  <si>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</si>
  <si>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</si>
  <si>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</si>
  <si>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</si>
  <si>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</si>
  <si>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</si>
  <si>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</si>
  <si>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</si>
  <si>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</si>
  <si>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</si>
  <si>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</si>
  <si>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</si>
  <si>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</si>
  <si>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</si>
  <si>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</si>
  <si>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</si>
  <si>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</si>
  <si>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</si>
  <si>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</si>
  <si>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</si>
  <si>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</si>
  <si>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</si>
  <si>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</si>
  <si>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</si>
  <si>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</si>
  <si>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</si>
  <si>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</si>
  <si>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</si>
  <si>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</si>
  <si>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</si>
  <si>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</si>
  <si>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</si>
  <si>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</si>
  <si>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</si>
  <si>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</si>
  <si>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</si>
  <si>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</si>
  <si>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</si>
  <si>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</si>
  <si>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</si>
  <si>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</si>
  <si>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</si>
  <si>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</si>
  <si>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</si>
  <si>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</si>
  <si>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</si>
  <si>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</si>
  <si>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</si>
  <si>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</si>
  <si>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</si>
  <si>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</si>
  <si>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</si>
  <si>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</si>
  <si>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</si>
  <si>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</si>
  <si>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</si>
  <si>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</si>
  <si>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</si>
  <si>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</si>
  <si>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</si>
  <si>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</si>
  <si>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</si>
  <si>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</si>
  <si>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</si>
  <si>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</si>
  <si>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</si>
  <si>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</si>
  <si>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</si>
  <si>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</si>
  <si>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</si>
  <si>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</si>
  <si>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</si>
  <si>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</si>
  <si>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</si>
  <si>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</si>
  <si>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</si>
  <si>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</si>
  <si>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</si>
  <si>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</si>
  <si>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</si>
  <si>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</si>
  <si>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</si>
  <si>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</si>
  <si>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</si>
  <si>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</si>
  <si>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</si>
  <si>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</si>
  <si>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</si>
  <si>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</si>
  <si>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</si>
  <si>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</si>
  <si>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</si>
  <si>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</si>
  <si>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</si>
  <si>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</si>
  <si>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</si>
  <si>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</si>
  <si>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</si>
  <si>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</si>
  <si>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</si>
  <si>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</si>
  <si>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</si>
  <si>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</si>
  <si>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</si>
  <si>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</si>
  <si>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</si>
  <si>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</si>
  <si>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</si>
  <si>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</si>
  <si>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</si>
  <si>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</si>
  <si>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</si>
  <si>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</si>
  <si>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</si>
  <si>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</si>
  <si>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</si>
  <si>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</si>
  <si>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</si>
  <si>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</si>
  <si>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</si>
  <si>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</si>
  <si>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</si>
  <si>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</si>
  <si>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</si>
  <si>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</si>
  <si>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</si>
  <si>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</si>
  <si>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</si>
  <si>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</si>
  <si>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</si>
  <si>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</si>
  <si>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</si>
  <si>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</si>
  <si>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</si>
  <si>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</si>
  <si>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</si>
  <si>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</si>
  <si>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</si>
  <si>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</si>
  <si>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</si>
  <si>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</si>
  <si>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</si>
  <si>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</si>
  <si>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</si>
  <si>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</si>
  <si>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</si>
  <si>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</si>
  <si>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</si>
  <si>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</si>
  <si>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</si>
  <si>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</si>
  <si>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</si>
  <si>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</si>
  <si>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</si>
  <si>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</si>
  <si>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</si>
  <si>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</si>
  <si>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</si>
  <si>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</si>
  <si>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</si>
  <si>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</si>
  <si>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</si>
  <si>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</si>
  <si>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</si>
  <si>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</si>
  <si>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</si>
  <si>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</si>
  <si>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</si>
  <si>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</si>
  <si>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</si>
  <si>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</si>
  <si>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</si>
  <si>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</si>
  <si>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</si>
  <si>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</si>
  <si>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</si>
  <si>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</si>
  <si>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</si>
  <si>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</si>
  <si>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</si>
  <si>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</si>
  <si>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</si>
  <si>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</si>
  <si>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</si>
  <si>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</si>
  <si>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</si>
  <si>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</si>
  <si>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</si>
  <si>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</si>
  <si>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</si>
  <si>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</si>
  <si>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</si>
  <si>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</si>
  <si>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</si>
  <si>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</si>
  <si>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</si>
  <si>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</si>
  <si>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</si>
  <si>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</si>
  <si>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</si>
  <si>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</si>
  <si>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</si>
  <si>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</si>
  <si>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</si>
  <si>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</si>
  <si>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</si>
  <si>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</si>
  <si>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</si>
  <si>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</si>
  <si>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</si>
  <si>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</si>
  <si>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</si>
  <si>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</si>
  <si>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</si>
  <si>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</si>
  <si>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</si>
  <si>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</si>
  <si>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</si>
  <si>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</si>
  <si>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</si>
  <si>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</si>
  <si>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</si>
  <si>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</si>
  <si>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</si>
  <si>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</si>
  <si>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</si>
  <si>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</si>
  <si>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</si>
  <si>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</si>
  <si>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</si>
  <si>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</si>
  <si>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</si>
  <si>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</si>
  <si>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</si>
  <si>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</si>
  <si>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</si>
  <si>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</si>
  <si>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</si>
  <si>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</si>
  <si>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</si>
  <si>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</si>
  <si>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</si>
  <si>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</si>
  <si>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</si>
  <si>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</si>
  <si>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</si>
  <si>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</si>
  <si>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</si>
  <si>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</si>
  <si>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</si>
  <si>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</si>
  <si>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</si>
  <si>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</si>
  <si>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</si>
  <si>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</si>
  <si>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</si>
  <si>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</si>
  <si>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</si>
  <si>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</si>
  <si>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</si>
  <si>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</si>
  <si>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</si>
  <si>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</si>
  <si>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</si>
  <si>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</si>
  <si>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</si>
  <si>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</si>
  <si>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</si>
  <si>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</si>
  <si>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</si>
  <si>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</si>
  <si>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</si>
  <si>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</si>
  <si>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</si>
  <si>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</si>
  <si>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</si>
  <si>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</si>
  <si>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</si>
  <si>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</si>
  <si>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</si>
  <si>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</si>
  <si>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</si>
  <si>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</si>
  <si>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</si>
  <si>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</si>
  <si>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</si>
  <si>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</si>
  <si>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</si>
  <si>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</si>
  <si>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</si>
  <si>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</si>
  <si>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</si>
  <si>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</si>
  <si>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</si>
  <si>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</si>
  <si>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</si>
  <si>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</si>
  <si>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</si>
  <si>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</si>
  <si>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</si>
  <si>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</si>
  <si>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</si>
  <si>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</si>
  <si>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</si>
  <si>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</si>
  <si>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</si>
  <si>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</si>
  <si>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</si>
  <si>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</si>
  <si>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</si>
  <si>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</si>
  <si>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</si>
  <si>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</si>
  <si>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</si>
  <si>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</si>
  <si>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</si>
  <si>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</si>
  <si>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</si>
  <si>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</si>
  <si>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</si>
  <si>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</si>
  <si>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</si>
  <si>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</si>
  <si>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</si>
  <si>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</si>
  <si>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</si>
  <si>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</si>
  <si>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</si>
  <si>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</si>
  <si>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</si>
  <si>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</si>
  <si>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</si>
  <si>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</si>
  <si>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</si>
  <si>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</si>
  <si>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</si>
  <si>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</si>
  <si>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</si>
  <si>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</si>
  <si>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</si>
  <si>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</si>
  <si>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</si>
  <si>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</si>
  <si>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</si>
  <si>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</si>
  <si>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</si>
  <si>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</si>
  <si>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</si>
  <si>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</si>
  <si>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</si>
  <si>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</si>
  <si>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</si>
  <si>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</si>
  <si>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</si>
  <si>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</si>
  <si>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</si>
  <si>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</si>
  <si>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</si>
  <si>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</si>
  <si>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</si>
  <si>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</si>
  <si>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</si>
  <si>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</si>
  <si>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</si>
  <si>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</si>
  <si>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</si>
  <si>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</si>
  <si>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</si>
  <si>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</si>
  <si>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</si>
  <si>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</si>
  <si>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</si>
  <si>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</si>
  <si>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</si>
  <si>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</si>
  <si>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</si>
  <si>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</si>
  <si>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</si>
  <si>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</si>
  <si>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</si>
  <si>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</si>
  <si>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</si>
  <si>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</si>
  <si>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</si>
  <si>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</si>
  <si>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</si>
  <si>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</si>
  <si>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</si>
  <si>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</si>
  <si>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</si>
  <si>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</si>
  <si>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</si>
  <si>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</si>
  <si>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</si>
  <si>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</si>
  <si>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</si>
  <si>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</si>
  <si>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</si>
  <si>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</si>
  <si>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</si>
  <si>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</si>
  <si>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</si>
  <si>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</si>
  <si>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</si>
  <si>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</si>
  <si>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</si>
  <si>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</si>
  <si>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</si>
  <si>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</si>
  <si>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</si>
  <si>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</si>
  <si>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</si>
  <si>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</si>
  <si>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</si>
  <si>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</si>
  <si>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</si>
  <si>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</si>
  <si>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</si>
  <si>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</si>
  <si>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</si>
  <si>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</si>
  <si>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</si>
  <si>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</si>
  <si>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</si>
  <si>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</si>
  <si>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</si>
  <si>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</si>
  <si>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</si>
  <si>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</si>
  <si>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</si>
  <si>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</si>
  <si>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</si>
  <si>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</si>
  <si>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</si>
  <si>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</si>
  <si>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</si>
  <si>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</si>
  <si>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</si>
  <si>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</si>
  <si>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</si>
  <si>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</si>
  <si>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</si>
  <si>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</si>
  <si>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</si>
  <si>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</si>
  <si>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</si>
  <si>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</si>
  <si>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</si>
  <si>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</si>
  <si>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</si>
  <si>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</si>
  <si>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</si>
  <si>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</si>
  <si>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</si>
  <si>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</si>
  <si>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</si>
  <si>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</si>
  <si>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</si>
  <si>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</si>
  <si>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</si>
  <si>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</si>
  <si>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</si>
  <si>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</si>
  <si>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</si>
  <si>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</si>
  <si>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</si>
  <si>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</si>
  <si>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</si>
  <si>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</si>
  <si>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</si>
  <si>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</si>
  <si>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</si>
  <si>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</si>
  <si>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</si>
  <si>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</si>
  <si>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</si>
  <si>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</si>
  <si>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</si>
  <si>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</si>
  <si>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</si>
  <si>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</si>
  <si>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</si>
  <si>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</si>
  <si>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</si>
  <si>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</si>
  <si>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</si>
  <si>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</si>
  <si>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</si>
  <si>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</si>
  <si>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</si>
  <si>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</si>
  <si>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</si>
  <si>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</si>
  <si>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</si>
  <si>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</si>
  <si>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</si>
  <si>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</si>
  <si>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</si>
  <si>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</si>
  <si>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</si>
  <si>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</si>
  <si>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</si>
  <si>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</si>
  <si>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</si>
  <si>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</si>
  <si>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</si>
  <si>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</si>
  <si>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</si>
  <si>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</si>
  <si>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</si>
  <si>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</si>
  <si>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</si>
  <si>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</si>
  <si>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</si>
  <si>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</si>
  <si>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</si>
  <si>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</si>
  <si>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</si>
  <si>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</si>
  <si>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</si>
  <si>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</si>
  <si>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</si>
  <si>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</si>
  <si>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</si>
  <si>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</si>
  <si>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</si>
  <si>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</si>
  <si>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</si>
  <si>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</si>
  <si>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</si>
  <si>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</si>
  <si>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</si>
  <si>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</si>
  <si>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</si>
  <si>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</si>
  <si>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</si>
  <si>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</si>
  <si>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</si>
  <si>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</si>
  <si>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</si>
  <si>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</si>
  <si>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</si>
  <si>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</si>
  <si>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</si>
  <si>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</si>
  <si>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</si>
  <si>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</si>
  <si>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</si>
  <si>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</si>
  <si>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</si>
  <si>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</si>
  <si>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</si>
  <si>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</si>
  <si>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</si>
  <si>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</si>
  <si>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</si>
  <si>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</si>
  <si>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</si>
  <si>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</si>
  <si>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</si>
  <si>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</si>
  <si>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</si>
  <si>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</si>
  <si>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</si>
  <si>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</si>
  <si>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</si>
  <si>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</si>
  <si>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</si>
  <si>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</si>
  <si>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</si>
  <si>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</si>
  <si>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</si>
  <si>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</si>
  <si>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</si>
  <si>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</si>
  <si>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</si>
  <si>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</si>
  <si>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</si>
  <si>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</si>
  <si>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</si>
  <si>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</si>
  <si>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</si>
  <si>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</si>
  <si>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</si>
  <si>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</si>
  <si>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</si>
  <si>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</si>
  <si>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</si>
  <si>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</si>
  <si>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</si>
  <si>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</si>
  <si>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</si>
  <si>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</si>
  <si>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</si>
  <si>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</si>
  <si>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</si>
  <si>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</si>
  <si>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</si>
  <si>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</si>
  <si>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</si>
  <si>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</si>
  <si>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</si>
  <si>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</si>
  <si>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</si>
  <si>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</si>
  <si>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</si>
  <si>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</si>
  <si>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</si>
  <si>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</si>
  <si>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</si>
  <si>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</si>
  <si>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</si>
  <si>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</si>
  <si>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</si>
  <si>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</si>
  <si>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</si>
  <si>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</si>
  <si>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</si>
  <si>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</si>
  <si>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</si>
  <si>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</si>
  <si>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</si>
  <si>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</si>
  <si>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</si>
  <si>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</si>
  <si>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</si>
  <si>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</si>
  <si>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</si>
  <si>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</si>
  <si>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</si>
  <si>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</si>
  <si>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</si>
  <si>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</si>
  <si>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</si>
  <si>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</si>
  <si>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</si>
  <si>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</si>
  <si>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</si>
  <si>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</si>
  <si>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</si>
  <si>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</si>
  <si>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</si>
  <si>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</si>
  <si>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</si>
  <si>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</si>
  <si>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</si>
  <si>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</si>
  <si>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</si>
  <si>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</si>
  <si>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</si>
  <si>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</si>
  <si>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</si>
  <si>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</si>
  <si>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</si>
  <si>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</si>
  <si>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</si>
  <si>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</si>
  <si>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</si>
  <si>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</si>
  <si>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</si>
  <si>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</si>
  <si>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</si>
  <si>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</si>
  <si>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</si>
  <si>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</si>
  <si>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</si>
  <si>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</si>
  <si>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</si>
  <si>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</si>
  <si>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</si>
  <si>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</si>
  <si>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</si>
  <si>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</si>
  <si>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</si>
  <si>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</si>
  <si>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</si>
  <si>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</si>
  <si>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</si>
  <si>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</si>
  <si>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</si>
  <si>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</si>
  <si>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</si>
  <si>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</si>
  <si>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</si>
  <si>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</si>
  <si>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</si>
  <si>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</si>
  <si>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</si>
  <si>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</si>
  <si>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</si>
  <si>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</si>
  <si>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</si>
  <si>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</si>
  <si>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</si>
  <si>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</si>
  <si>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</si>
  <si>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</si>
  <si>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</si>
  <si>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</si>
  <si>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</si>
  <si>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</si>
  <si>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</si>
  <si>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</si>
  <si>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</si>
  <si>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</si>
  <si>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</si>
  <si>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</si>
  <si>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</si>
  <si>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</si>
  <si>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</si>
  <si>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</si>
  <si>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</si>
  <si>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</si>
  <si>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</si>
  <si>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</si>
  <si>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</si>
  <si>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</si>
  <si>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</si>
  <si>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</si>
  <si>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</si>
  <si>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</si>
  <si>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</si>
  <si>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</si>
  <si>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</si>
  <si>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</si>
  <si>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</si>
  <si>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</si>
  <si>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</si>
  <si>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</si>
  <si>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</si>
  <si>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</si>
  <si>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</si>
  <si>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</si>
  <si>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</si>
  <si>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</si>
  <si>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</si>
  <si>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</si>
  <si>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</si>
  <si>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</si>
  <si>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</si>
  <si>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</si>
  <si>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</si>
  <si>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</si>
  <si>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</si>
  <si>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</si>
  <si>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</si>
  <si>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</si>
  <si>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</si>
  <si>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</si>
  <si>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</si>
  <si>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</si>
  <si>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</si>
  <si>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</si>
  <si>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</si>
  <si>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</si>
  <si>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</si>
  <si>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</si>
  <si>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</si>
  <si>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</si>
  <si>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</si>
  <si>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</si>
  <si>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</si>
  <si>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</si>
  <si>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</si>
  <si>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</si>
  <si>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</si>
  <si>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</si>
  <si>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</si>
  <si>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</si>
  <si>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</si>
  <si>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</si>
  <si>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</si>
  <si>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</si>
  <si>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</si>
  <si>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</si>
  <si>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</si>
  <si>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</si>
  <si>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</si>
  <si>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</si>
  <si>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</si>
  <si>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</si>
  <si>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</si>
  <si>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</si>
  <si>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</si>
  <si>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</si>
  <si>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</si>
  <si>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</si>
  <si>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</si>
  <si>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</si>
  <si>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</si>
  <si>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</si>
  <si>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</si>
  <si>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</si>
  <si>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</si>
  <si>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</si>
  <si>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</si>
  <si>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</si>
  <si>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</si>
  <si>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</si>
  <si>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</si>
  <si>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</si>
  <si>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</si>
  <si>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</si>
  <si>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</si>
  <si>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</si>
  <si>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</si>
  <si>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</si>
  <si>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</si>
  <si>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</si>
  <si>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</si>
  <si>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</si>
  <si>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</si>
  <si>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</si>
  <si>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</si>
  <si>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</si>
  <si>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</si>
  <si>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</si>
  <si>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</si>
  <si>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</si>
  <si>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</si>
  <si>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</si>
  <si>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</si>
  <si>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</si>
  <si>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</si>
  <si>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</si>
  <si>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</si>
  <si>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</si>
  <si>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</si>
  <si>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</si>
  <si>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</si>
  <si>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</si>
  <si>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</si>
  <si>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</si>
  <si>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</si>
  <si>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</si>
  <si>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</si>
  <si>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</si>
  <si>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</si>
  <si>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</si>
  <si>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</si>
  <si>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</si>
  <si>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</si>
  <si>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</si>
  <si>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</si>
  <si>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</si>
  <si>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</si>
  <si>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</si>
  <si>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</si>
  <si>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</si>
  <si>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</si>
  <si>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</si>
  <si>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</si>
  <si>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</si>
  <si>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</si>
  <si>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</si>
  <si>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</si>
  <si>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</si>
  <si>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</si>
  <si>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</si>
  <si>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</si>
  <si>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</si>
  <si>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</si>
  <si>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</si>
  <si>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</si>
  <si>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</si>
  <si>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</si>
  <si>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</si>
  <si>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</si>
  <si>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</si>
  <si>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</si>
  <si>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</si>
  <si>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</si>
  <si>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</si>
  <si>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</si>
  <si>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</si>
  <si>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</si>
  <si>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</si>
  <si>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</si>
  <si>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</si>
  <si>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</si>
  <si>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</si>
  <si>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</si>
  <si>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</si>
  <si>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</si>
  <si>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</si>
  <si>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</si>
  <si>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</si>
  <si>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</si>
  <si>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</si>
  <si>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</si>
  <si>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</si>
  <si>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</si>
  <si>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</si>
  <si>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</si>
  <si>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</si>
  <si>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</si>
  <si>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</si>
  <si>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</si>
  <si>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</si>
  <si>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</si>
  <si>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</si>
  <si>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</si>
  <si>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</si>
  <si>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</si>
  <si>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</si>
  <si>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</si>
  <si>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</si>
  <si>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</si>
  <si>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</si>
  <si>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</si>
  <si>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</si>
  <si>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</si>
  <si>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</si>
  <si>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</si>
  <si>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</si>
  <si>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</si>
  <si>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</si>
  <si>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</si>
  <si>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</si>
  <si>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</si>
  <si>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</si>
  <si>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</si>
  <si>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</si>
  <si>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</si>
  <si>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</si>
  <si>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</si>
  <si>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</si>
  <si>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</si>
  <si>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</si>
  <si>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</si>
  <si>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</si>
  <si>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</si>
  <si>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</si>
  <si>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</si>
  <si>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</si>
  <si>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</si>
  <si>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</si>
  <si>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</si>
  <si>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</si>
  <si>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</si>
  <si>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</si>
  <si>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</si>
  <si>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</si>
  <si>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</si>
  <si>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</si>
  <si>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</si>
  <si>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</si>
  <si>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</si>
  <si>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</si>
  <si>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</si>
  <si>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</si>
  <si>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</si>
  <si>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</si>
  <si>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</si>
  <si>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</si>
  <si>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</si>
  <si>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</si>
  <si>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</si>
  <si>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</si>
  <si>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</si>
  <si>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</si>
  <si>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</si>
  <si>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</si>
  <si>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</si>
  <si>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</si>
  <si>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</si>
  <si>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</si>
  <si>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</si>
  <si>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</si>
  <si>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</si>
  <si>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</si>
  <si>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</si>
  <si>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</si>
  <si>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</si>
  <si>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</si>
  <si>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</si>
  <si>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</si>
  <si>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</si>
  <si>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</si>
  <si>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</si>
  <si>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</si>
  <si>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</si>
  <si>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</si>
  <si>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</si>
  <si>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</si>
  <si>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</si>
  <si>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</si>
  <si>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</si>
  <si>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</si>
  <si>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</si>
  <si>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</si>
  <si>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</si>
  <si>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</si>
  <si>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</si>
  <si>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</si>
  <si>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</si>
  <si>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</si>
  <si>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</si>
  <si>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</si>
  <si>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</si>
  <si>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</si>
  <si>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</si>
  <si>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</si>
  <si>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</si>
  <si>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</si>
  <si>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</si>
  <si>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</si>
  <si>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</si>
  <si>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</si>
  <si>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</si>
  <si>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</si>
  <si>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</si>
  <si>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</si>
  <si>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</si>
  <si>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</si>
  <si>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</si>
  <si>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</si>
  <si>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</si>
  <si>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</si>
  <si>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</si>
  <si>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</si>
  <si>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</si>
  <si>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</si>
  <si>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</si>
  <si>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</si>
  <si>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</si>
  <si>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</si>
  <si>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</si>
  <si>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</si>
  <si>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</si>
  <si>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</si>
  <si>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</si>
  <si>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</si>
  <si>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</si>
  <si>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</si>
  <si>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</si>
  <si>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</si>
  <si>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</si>
  <si>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</si>
  <si>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</si>
  <si>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</si>
  <si>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</si>
  <si>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</si>
  <si>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</si>
  <si>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</si>
  <si>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</si>
  <si>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</si>
  <si>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</si>
  <si>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</si>
  <si>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</si>
  <si>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</si>
  <si>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</si>
  <si>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</si>
  <si>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</si>
  <si>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</si>
  <si>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</si>
  <si>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</si>
  <si>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</si>
  <si>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</si>
  <si>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</si>
  <si>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</si>
  <si>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</si>
  <si>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</si>
  <si>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</si>
  <si>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</si>
  <si>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</si>
  <si>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</si>
  <si>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</si>
  <si>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</si>
  <si>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</si>
  <si>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</si>
  <si>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</si>
  <si>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</si>
  <si>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</si>
  <si>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</si>
  <si>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</si>
  <si>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</si>
  <si>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</si>
  <si>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</si>
  <si>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</si>
  <si>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</si>
  <si>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</si>
  <si>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</si>
  <si>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</si>
  <si>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</si>
  <si>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</si>
  <si>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</si>
  <si>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</si>
  <si>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</si>
  <si>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</si>
  <si>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</si>
  <si>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</si>
  <si>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</si>
  <si>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</si>
  <si>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</si>
  <si>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</si>
  <si>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</si>
  <si>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</si>
  <si>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</si>
  <si>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</si>
  <si>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</si>
  <si>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</si>
  <si>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</si>
  <si>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</si>
  <si>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</si>
  <si>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</si>
  <si>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</si>
  <si>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</si>
  <si>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</si>
  <si>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</si>
  <si>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</si>
  <si>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</si>
  <si>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</si>
  <si>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</si>
  <si>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</si>
  <si>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</si>
  <si>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</si>
  <si>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</si>
  <si>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</si>
  <si>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</si>
  <si>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</si>
  <si>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</si>
  <si>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</si>
  <si>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</si>
  <si>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</si>
  <si>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</si>
  <si>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</si>
  <si>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</si>
  <si>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</si>
  <si>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</si>
  <si>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</si>
  <si>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</si>
  <si>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</si>
  <si>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</si>
  <si>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</si>
  <si>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</si>
  <si>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</si>
  <si>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</si>
  <si>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</si>
  <si>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</si>
  <si>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</si>
  <si>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</si>
  <si>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</si>
  <si>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</si>
  <si>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</si>
  <si>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</si>
  <si>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</si>
  <si>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</si>
  <si>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</si>
  <si>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</si>
  <si>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</si>
  <si>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</si>
  <si>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</si>
  <si>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</si>
  <si>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</si>
  <si>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</si>
  <si>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</si>
  <si>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</si>
  <si>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</si>
  <si>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</si>
  <si>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</si>
  <si>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</si>
  <si>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</si>
  <si>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</si>
  <si>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</si>
  <si>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</si>
  <si>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</si>
  <si>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</si>
  <si>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</si>
  <si>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</si>
  <si>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</si>
  <si>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</si>
  <si>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</si>
  <si>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</si>
  <si>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</si>
  <si>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</si>
  <si>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</si>
  <si>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</si>
  <si>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</si>
  <si>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</si>
  <si>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</si>
  <si>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</si>
  <si>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</si>
  <si>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</si>
  <si>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</si>
  <si>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</si>
  <si>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</si>
  <si>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</si>
  <si>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</si>
  <si>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</si>
  <si>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</si>
  <si>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</si>
  <si>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</si>
  <si>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</si>
  <si>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</si>
  <si>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</si>
  <si>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</si>
  <si>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</si>
  <si>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</si>
  <si>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</si>
  <si>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</si>
  <si>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</si>
  <si>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</si>
  <si>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</si>
  <si>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</si>
  <si>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</si>
  <si>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</si>
  <si>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</si>
  <si>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</si>
  <si>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</si>
  <si>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</si>
  <si>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</si>
  <si>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</si>
  <si>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</si>
  <si>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</si>
  <si>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</si>
  <si>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</si>
  <si>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</si>
  <si>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</si>
  <si>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</si>
  <si>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</si>
  <si>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</si>
  <si>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</si>
  <si>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</si>
  <si>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</si>
  <si>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</si>
  <si>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</si>
  <si>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</si>
  <si>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</si>
  <si>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</si>
  <si>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</si>
  <si>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</si>
  <si>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</si>
  <si>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</si>
  <si>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</si>
  <si>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</si>
  <si>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</si>
  <si>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</si>
  <si>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</si>
  <si>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</si>
  <si>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</si>
  <si>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</si>
  <si>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</si>
  <si>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</si>
  <si>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</si>
  <si>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</si>
  <si>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</si>
  <si>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</si>
  <si>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</si>
  <si>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</si>
  <si>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</si>
  <si>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</si>
  <si>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</si>
  <si>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</si>
  <si>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</si>
  <si>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</si>
  <si>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</si>
  <si>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</si>
  <si>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</si>
  <si>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</si>
  <si>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</si>
  <si>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</si>
  <si>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</si>
  <si>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</si>
  <si>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</si>
  <si>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</si>
  <si>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</si>
  <si>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</si>
  <si>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</si>
  <si>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</si>
  <si>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</si>
  <si>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</si>
  <si>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</si>
  <si>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</si>
  <si>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</si>
  <si>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</si>
  <si>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</si>
  <si>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</si>
  <si>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</si>
  <si>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</si>
  <si>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</si>
  <si>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</si>
  <si>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</si>
  <si>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</si>
  <si>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</si>
  <si>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</si>
  <si>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</si>
  <si>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</si>
  <si>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</si>
  <si>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</si>
  <si>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</si>
  <si>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</si>
  <si>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</si>
  <si>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</si>
  <si>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</si>
  <si>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</si>
  <si>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</si>
  <si>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</si>
  <si>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</si>
  <si>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</si>
  <si>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</si>
  <si>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</si>
  <si>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</si>
  <si>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</si>
  <si>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</si>
  <si>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</si>
  <si>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</si>
  <si>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</si>
  <si>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</si>
  <si>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</si>
  <si>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</si>
  <si>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</si>
  <si>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</si>
  <si>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</si>
  <si>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</si>
  <si>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</si>
  <si>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</si>
  <si>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</si>
  <si>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</si>
  <si>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</si>
  <si>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</si>
  <si>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</si>
  <si>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</si>
  <si>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</si>
  <si>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</si>
  <si>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</si>
  <si>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</si>
  <si>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</si>
  <si>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</si>
  <si>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</si>
  <si>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</si>
  <si>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</si>
  <si>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</si>
  <si>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</si>
  <si>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</si>
  <si>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</si>
  <si>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</si>
  <si>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</si>
  <si>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</si>
  <si>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</si>
  <si>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</si>
  <si>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</si>
  <si>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</si>
  <si>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</si>
  <si>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</si>
  <si>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</si>
  <si>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</si>
  <si>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</si>
  <si>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</si>
  <si>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</si>
  <si>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</si>
  <si>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</si>
  <si>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</si>
  <si>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</si>
  <si>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</si>
  <si>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</si>
  <si>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</si>
  <si>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</si>
  <si>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</si>
  <si>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</si>
  <si>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</si>
  <si>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</si>
  <si>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</si>
  <si>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</si>
  <si>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</si>
  <si>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</si>
  <si>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</si>
  <si>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</si>
  <si>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</si>
  <si>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</si>
  <si>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</si>
  <si>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</si>
  <si>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</si>
  <si>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</si>
  <si>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</si>
  <si>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</si>
  <si>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</si>
  <si>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</si>
  <si>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</si>
  <si>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</si>
  <si>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</si>
  <si>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</si>
  <si>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</si>
  <si>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</si>
  <si>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</si>
  <si>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</si>
  <si>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</si>
  <si>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</si>
  <si>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</si>
  <si>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</si>
  <si>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</si>
  <si>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</si>
  <si>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</si>
  <si>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</si>
  <si>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</si>
  <si>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</si>
  <si>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</si>
  <si>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</si>
  <si>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</si>
  <si>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</si>
  <si>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</si>
  <si>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</si>
  <si>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</si>
  <si>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</si>
  <si>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</si>
  <si>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</si>
  <si>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</si>
  <si>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</si>
  <si>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</si>
  <si>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</si>
  <si>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</si>
  <si>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</si>
  <si>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</si>
  <si>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</si>
  <si>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</si>
  <si>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</si>
  <si>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</si>
  <si>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</si>
  <si>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</si>
  <si>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</si>
  <si>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</si>
  <si>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</si>
  <si>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</si>
  <si>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</si>
  <si>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</si>
  <si>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</si>
  <si>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</si>
  <si>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</si>
  <si>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</si>
  <si>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</si>
  <si>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</si>
  <si>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</si>
  <si>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</si>
  <si>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</si>
  <si>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</si>
  <si>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</si>
  <si>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</si>
  <si>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</si>
  <si>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</si>
  <si>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</si>
  <si>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</si>
  <si>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</si>
  <si>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</si>
  <si>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</si>
  <si>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</si>
  <si>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</si>
  <si>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</si>
  <si>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</si>
  <si>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</si>
  <si>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</si>
  <si>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</si>
  <si>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</si>
  <si>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</si>
  <si>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</si>
  <si>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</si>
  <si>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</si>
  <si>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</si>
  <si>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</si>
  <si>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</si>
  <si>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</si>
  <si>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</si>
  <si>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</si>
  <si>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</si>
  <si>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</si>
  <si>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</si>
  <si>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</si>
  <si>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</si>
  <si>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</si>
  <si>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</si>
  <si>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</si>
  <si>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</si>
  <si>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</si>
  <si>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</si>
  <si>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</si>
  <si>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</si>
  <si>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</si>
  <si>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</si>
  <si>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</si>
  <si>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</si>
  <si>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</si>
  <si>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</si>
  <si>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</si>
  <si>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</si>
  <si>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</si>
  <si>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</si>
  <si>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</si>
  <si>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</si>
  <si>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</si>
  <si>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</si>
  <si>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</si>
  <si>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</si>
  <si>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</si>
  <si>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</si>
  <si>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</si>
  <si>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</si>
  <si>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</si>
  <si>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</si>
  <si>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</si>
  <si>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</si>
  <si>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</si>
  <si>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</si>
  <si>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</si>
  <si>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</si>
  <si>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</si>
  <si>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</si>
  <si>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</si>
  <si>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</si>
  <si>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</si>
  <si>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</si>
  <si>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</si>
  <si>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</si>
  <si>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</si>
  <si>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</si>
  <si>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</si>
  <si>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</si>
  <si>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</si>
  <si>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</si>
  <si>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</si>
  <si>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</si>
  <si>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</si>
  <si>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</si>
  <si>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</si>
  <si>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</si>
  <si>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</si>
  <si>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</si>
  <si>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</si>
  <si>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</si>
  <si>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</si>
  <si>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</si>
  <si>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</si>
  <si>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</si>
  <si>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</si>
  <si>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</si>
  <si>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</si>
  <si>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</si>
  <si>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</si>
  <si>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</si>
  <si>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</si>
  <si>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</si>
  <si>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</si>
  <si>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</si>
  <si>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</si>
  <si>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</si>
  <si>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</si>
  <si>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</si>
  <si>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</si>
  <si>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</si>
  <si>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</si>
  <si>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</si>
  <si>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</si>
  <si>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</si>
  <si>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</si>
  <si>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</si>
  <si>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</si>
  <si>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</si>
  <si>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</si>
  <si>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</si>
  <si>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</si>
  <si>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</si>
  <si>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</si>
  <si>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</si>
  <si>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</si>
  <si>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</si>
  <si>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</si>
  <si>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</si>
  <si>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</si>
  <si>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</si>
  <si>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</si>
  <si>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</si>
  <si>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</si>
  <si>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</si>
  <si>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</si>
  <si>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</si>
  <si>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</si>
  <si>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</si>
  <si>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</si>
  <si>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</si>
  <si>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</si>
  <si>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</si>
  <si>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</si>
  <si>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</si>
  <si>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</si>
  <si>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</si>
  <si>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</si>
  <si>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</si>
  <si>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</si>
  <si>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</si>
  <si>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</si>
  <si>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</si>
  <si>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</si>
  <si>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</si>
  <si>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</si>
  <si>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</si>
  <si>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</si>
  <si>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</si>
  <si>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</si>
  <si>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</si>
  <si>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</si>
  <si>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</si>
  <si>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</si>
  <si>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</si>
  <si>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</si>
  <si>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</si>
  <si>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</si>
  <si>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</si>
  <si>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</si>
  <si>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</si>
  <si>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</si>
  <si>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</si>
  <si>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</si>
  <si>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</si>
  <si>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</si>
  <si>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</si>
  <si>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</si>
  <si>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</si>
  <si>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</si>
  <si>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</si>
  <si>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</si>
  <si>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</si>
  <si>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</si>
  <si>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</si>
  <si>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</si>
  <si>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</si>
  <si>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</si>
  <si>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</si>
  <si>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</si>
  <si>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</si>
  <si>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</si>
  <si>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</si>
  <si>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</si>
  <si>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</si>
  <si>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</si>
  <si>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</si>
  <si>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</si>
  <si>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</si>
  <si>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</si>
  <si>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</si>
  <si>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</si>
  <si>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</si>
  <si>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</si>
  <si>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</si>
  <si>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</si>
  <si>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</si>
  <si>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</si>
  <si>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</si>
  <si>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</si>
  <si>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</si>
  <si>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</si>
  <si>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</si>
  <si>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</si>
  <si>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</si>
  <si>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</si>
  <si>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</si>
  <si>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</si>
  <si>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</si>
  <si>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</si>
  <si>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</si>
  <si>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</si>
  <si>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</si>
  <si>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</si>
  <si>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</si>
  <si>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</si>
  <si>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</si>
  <si>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</si>
  <si>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</si>
  <si>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</si>
  <si>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</si>
  <si>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</si>
  <si>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</si>
  <si>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</si>
  <si>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</si>
  <si>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</si>
  <si>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</si>
  <si>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</si>
  <si>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</si>
  <si>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</si>
  <si>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</si>
  <si>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</si>
  <si>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</si>
  <si>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</si>
  <si>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</si>
  <si>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</si>
  <si>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</si>
  <si>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</si>
  <si>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</si>
  <si>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</si>
  <si>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</si>
  <si>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</si>
  <si>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</si>
  <si>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</si>
  <si>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</si>
  <si>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</si>
  <si>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</si>
  <si>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</si>
  <si>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</si>
  <si>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</si>
  <si>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</si>
  <si>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</si>
  <si>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</si>
  <si>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</si>
  <si>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</si>
  <si>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</si>
  <si>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</si>
  <si>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</si>
  <si>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</si>
  <si>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</si>
  <si>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</si>
  <si>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</si>
  <si>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</si>
  <si>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</si>
  <si>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</si>
  <si>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</si>
  <si>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</si>
  <si>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</si>
  <si>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</si>
  <si>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</si>
  <si>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</si>
  <si>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</si>
  <si>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</si>
  <si>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</si>
  <si>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</si>
  <si>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</si>
  <si>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</si>
  <si>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</si>
  <si>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</si>
  <si>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</si>
  <si>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</si>
  <si>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</si>
  <si>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</si>
  <si>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</si>
  <si>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</si>
  <si>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</si>
  <si>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</si>
  <si>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</si>
  <si>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</si>
  <si>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</si>
  <si>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</si>
  <si>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</si>
  <si>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</si>
  <si>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</si>
  <si>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</si>
  <si>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</si>
  <si>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</si>
  <si>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</si>
  <si>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</si>
  <si>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</si>
  <si>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</si>
  <si>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</si>
  <si>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</si>
  <si>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</si>
  <si>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</si>
  <si>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</si>
  <si>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</si>
  <si>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</si>
  <si>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</si>
  <si>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</si>
  <si>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</si>
  <si>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</si>
  <si>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</si>
  <si>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</si>
  <si>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</si>
  <si>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</si>
  <si>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</si>
  <si>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</si>
  <si>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</si>
  <si>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</si>
  <si>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</si>
  <si>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</si>
  <si>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</si>
  <si>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</si>
  <si>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</si>
  <si>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</si>
  <si>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</si>
  <si>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</si>
  <si>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</si>
  <si>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</si>
  <si>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</si>
  <si>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</si>
  <si>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</si>
  <si>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</si>
  <si>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</si>
  <si>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</si>
  <si>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</si>
  <si>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</si>
  <si>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</si>
  <si>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</si>
  <si>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</si>
  <si>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</si>
  <si>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</si>
  <si>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</si>
  <si>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</si>
  <si>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</si>
  <si>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</si>
  <si>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</si>
  <si>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</si>
  <si>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</si>
  <si>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</si>
  <si>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</si>
  <si>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</si>
  <si>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</si>
  <si>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</si>
  <si>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</si>
  <si>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</si>
  <si>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</si>
  <si>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</si>
  <si>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</si>
  <si>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</si>
  <si>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</si>
  <si>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</si>
  <si>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</si>
  <si>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</si>
  <si>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</si>
  <si>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</si>
  <si>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</si>
  <si>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</si>
  <si>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</si>
  <si>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</si>
  <si>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</si>
  <si>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</si>
  <si>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</si>
  <si>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</si>
  <si>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</si>
  <si>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</si>
  <si>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</si>
  <si>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</si>
  <si>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</si>
  <si>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</si>
  <si>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</si>
  <si>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</si>
  <si>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</si>
  <si>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</si>
  <si>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</si>
  <si>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</si>
  <si>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</si>
  <si>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</si>
  <si>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</si>
  <si>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</si>
  <si>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</si>
  <si>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</si>
  <si>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</si>
  <si>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</si>
  <si>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</si>
  <si>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</si>
  <si>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</si>
  <si>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</si>
  <si>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</si>
  <si>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</si>
  <si>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</si>
  <si>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</si>
  <si>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</si>
  <si>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</si>
  <si>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</si>
  <si>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</si>
  <si>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</si>
  <si>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</si>
  <si>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</si>
  <si>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</si>
  <si>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</si>
  <si>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</si>
  <si>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</si>
  <si>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</si>
  <si>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</si>
  <si>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</si>
  <si>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</si>
  <si>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</si>
  <si>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</si>
  <si>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</si>
  <si>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</si>
  <si>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</si>
  <si>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</si>
  <si>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</si>
  <si>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</si>
  <si>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</si>
  <si>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</si>
  <si>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</si>
  <si>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</si>
  <si>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</si>
  <si>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</si>
  <si>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</si>
  <si>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</si>
  <si>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</si>
  <si>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</si>
  <si>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</si>
  <si>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</si>
  <si>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</si>
  <si>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</si>
  <si>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</si>
  <si>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</si>
  <si>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</si>
  <si>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</si>
  <si>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</si>
  <si>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</si>
  <si>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</si>
  <si>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</si>
  <si>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</si>
  <si>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</si>
  <si>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</si>
  <si>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</si>
  <si>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</si>
  <si>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</si>
  <si>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</si>
  <si>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</si>
  <si>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</si>
  <si>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</si>
  <si>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</si>
  <si>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</si>
  <si>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</si>
  <si>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</si>
  <si>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</si>
  <si>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</si>
  <si>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</si>
  <si>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</si>
  <si>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</si>
  <si>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</si>
  <si>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</si>
  <si>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</si>
  <si>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</si>
  <si>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</si>
  <si>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</si>
  <si>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</si>
  <si>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</si>
  <si>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</si>
  <si>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</si>
  <si>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</si>
  <si>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</si>
  <si>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</si>
  <si>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</si>
  <si>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</si>
  <si>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</si>
  <si>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</si>
  <si>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</si>
  <si>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</si>
  <si>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</si>
  <si>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</si>
  <si>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</si>
  <si>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</si>
  <si>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</si>
  <si>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</si>
  <si>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</si>
  <si>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</si>
  <si>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</si>
  <si>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</si>
  <si>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</si>
  <si>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</si>
  <si>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</si>
  <si>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</si>
  <si>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</si>
  <si>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</si>
  <si>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</si>
  <si>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</si>
  <si>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</si>
  <si>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</si>
  <si>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</si>
  <si>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</si>
  <si>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</si>
  <si>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</si>
  <si>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</si>
  <si>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</si>
  <si>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</si>
  <si>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</si>
  <si>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</si>
  <si>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</si>
  <si>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</si>
  <si>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</si>
  <si>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</si>
  <si>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</si>
  <si>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</si>
  <si>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</si>
  <si>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</si>
  <si>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</si>
  <si>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</si>
  <si>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</si>
  <si>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</si>
  <si>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</si>
  <si>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</si>
  <si>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</si>
  <si>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</si>
  <si>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</si>
  <si>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</si>
  <si>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</si>
  <si>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</si>
  <si>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</si>
  <si>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</si>
  <si>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</si>
  <si>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</si>
  <si>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</si>
  <si>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</si>
  <si>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</si>
  <si>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</si>
  <si>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</si>
  <si>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</si>
  <si>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</si>
  <si>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</si>
  <si>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</si>
  <si>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</si>
  <si>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</si>
  <si>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</si>
  <si>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</si>
  <si>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</si>
  <si>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</si>
  <si>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</si>
  <si>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</si>
  <si>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</si>
  <si>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</si>
  <si>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</si>
  <si>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</si>
  <si>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</si>
  <si>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</si>
  <si>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</si>
  <si>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</si>
  <si>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</si>
  <si>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</si>
  <si>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</si>
  <si>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</si>
  <si>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</si>
  <si>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</si>
  <si>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</si>
  <si>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</si>
  <si>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</si>
  <si>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</si>
  <si>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</si>
  <si>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</si>
  <si>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</si>
  <si>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</si>
  <si>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</si>
  <si>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</si>
  <si>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</si>
  <si>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</si>
  <si>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</si>
  <si>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</si>
  <si>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</si>
  <si>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</si>
  <si>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</si>
  <si>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</si>
  <si>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</si>
  <si>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</si>
  <si>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</si>
  <si>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</si>
  <si>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</si>
  <si>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</si>
  <si>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</si>
  <si>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</si>
  <si>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</si>
  <si>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</si>
  <si>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</si>
  <si>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</si>
  <si>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</si>
  <si>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</si>
  <si>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</si>
  <si>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</si>
  <si>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</si>
  <si>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</si>
  <si>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</si>
  <si>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</si>
  <si>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</si>
  <si>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</si>
  <si>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</si>
  <si>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</si>
  <si>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</si>
  <si>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</si>
  <si>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</si>
  <si>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</si>
  <si>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</si>
  <si>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</si>
  <si>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</si>
  <si>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</si>
  <si>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</si>
  <si>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</si>
  <si>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</si>
  <si>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</si>
  <si>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</si>
  <si>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</si>
  <si>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</si>
  <si>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</si>
  <si>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</si>
  <si>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</si>
  <si>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</si>
  <si>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</si>
  <si>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</si>
  <si>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</si>
  <si>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</si>
  <si>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</si>
  <si>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</si>
  <si>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</si>
  <si>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</si>
  <si>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</si>
  <si>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</si>
  <si>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</si>
  <si>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</si>
  <si>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</si>
  <si>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</si>
  <si>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</si>
  <si>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</si>
  <si>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</si>
  <si>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</si>
  <si>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</si>
  <si>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</si>
  <si>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</si>
  <si>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</si>
  <si>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</si>
  <si>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</si>
  <si>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</si>
  <si>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</si>
  <si>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</si>
  <si>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</si>
  <si>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</si>
  <si>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</si>
  <si>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</si>
  <si>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</si>
  <si>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</si>
  <si>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</si>
  <si>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</si>
  <si>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</si>
  <si>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</si>
  <si>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</si>
  <si>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</si>
  <si>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</si>
  <si>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</si>
  <si>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</si>
  <si>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</si>
  <si>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</si>
  <si>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</si>
  <si>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</si>
  <si>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</si>
  <si>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</si>
  <si>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</si>
  <si>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</si>
  <si>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</si>
  <si>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</si>
  <si>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</si>
  <si>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</si>
  <si>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</si>
  <si>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</si>
  <si>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</si>
  <si>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</si>
  <si>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</si>
  <si>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</si>
  <si>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</si>
  <si>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</si>
  <si>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</si>
  <si>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</si>
  <si>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</si>
  <si>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</si>
  <si>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</si>
  <si>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</si>
  <si>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</si>
  <si>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</si>
  <si>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</si>
  <si>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</si>
  <si>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</si>
  <si>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</si>
  <si>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</si>
  <si>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</si>
  <si>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</si>
  <si>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</si>
  <si>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</si>
  <si>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</si>
  <si>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</si>
  <si>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</si>
  <si>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</si>
  <si>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</si>
  <si>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</si>
  <si>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</si>
  <si>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</si>
  <si>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</si>
  <si>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</si>
  <si>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</si>
  <si>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</si>
  <si>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</si>
  <si>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</si>
  <si>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</si>
  <si>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</si>
  <si>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</si>
  <si>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</si>
  <si>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</si>
  <si>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</si>
  <si>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</si>
  <si>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</si>
  <si>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</si>
  <si>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</si>
  <si>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</si>
  <si>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</si>
  <si>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</si>
  <si>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</si>
  <si>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</si>
  <si>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</si>
  <si>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</si>
  <si>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</si>
  <si>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</si>
  <si>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</si>
  <si>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</si>
  <si>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</si>
  <si>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</si>
  <si>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</si>
  <si>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</si>
  <si>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</si>
  <si>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</si>
  <si>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</si>
  <si>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</si>
  <si>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</si>
  <si>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</si>
  <si>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</si>
  <si>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</si>
  <si>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</si>
  <si>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</si>
  <si>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</si>
  <si>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</si>
  <si>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</si>
  <si>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</si>
  <si>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</si>
  <si>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</si>
  <si>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</si>
  <si>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</si>
  <si>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</si>
  <si>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</si>
  <si>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</si>
  <si>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</si>
  <si>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</si>
  <si>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</si>
  <si>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</si>
  <si>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</si>
  <si>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</si>
  <si>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</si>
  <si>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</si>
  <si>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</si>
  <si>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</si>
  <si>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</si>
  <si>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</si>
  <si>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</si>
  <si>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</si>
  <si>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</si>
  <si>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</si>
  <si>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</si>
  <si>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</si>
  <si>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</si>
  <si>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</si>
  <si>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</si>
  <si>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</si>
  <si>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</si>
  <si>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</si>
  <si>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</si>
  <si>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</si>
  <si>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</si>
  <si>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</si>
  <si>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</si>
  <si>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</si>
  <si>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</si>
  <si>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</si>
  <si>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</si>
  <si>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</si>
  <si>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</si>
  <si>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</si>
  <si>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</si>
  <si>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</si>
  <si>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</si>
  <si>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</si>
  <si>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</si>
  <si>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</si>
  <si>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</si>
  <si>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</si>
  <si>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</si>
  <si>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</si>
  <si>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</si>
  <si>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</si>
  <si>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</si>
  <si>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</si>
  <si>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</si>
  <si>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</si>
  <si>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</si>
  <si>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</si>
  <si>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</si>
  <si>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</si>
  <si>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</si>
  <si>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</si>
  <si>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</si>
  <si>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</si>
  <si>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</si>
  <si>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</si>
  <si>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</si>
  <si>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</si>
  <si>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</si>
  <si>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</si>
  <si>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</si>
  <si>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</si>
  <si>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</si>
  <si>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</si>
  <si>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</si>
  <si>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</si>
  <si>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</si>
  <si>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</si>
  <si>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</si>
  <si>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</si>
  <si>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</si>
  <si>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</si>
  <si>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</si>
  <si>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</si>
  <si>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</si>
  <si>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</si>
  <si>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</si>
  <si>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</si>
  <si>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</si>
  <si>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</si>
  <si>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</si>
  <si>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</si>
  <si>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</si>
  <si>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</si>
  <si>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</si>
  <si>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</si>
  <si>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</si>
  <si>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</si>
  <si>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</si>
  <si>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</si>
  <si>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</si>
  <si>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</si>
  <si>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</si>
  <si>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</si>
  <si>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</si>
  <si>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</si>
  <si>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</si>
  <si>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</si>
  <si>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</si>
  <si>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</si>
  <si>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</si>
  <si>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</si>
  <si>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</si>
  <si>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</si>
  <si>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</si>
  <si>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</si>
  <si>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</si>
  <si>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</si>
  <si>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</si>
  <si>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</si>
  <si>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</si>
  <si>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</si>
  <si>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</si>
  <si>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</si>
  <si>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</si>
  <si>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</si>
  <si>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</si>
  <si>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</si>
  <si>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</si>
  <si>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</si>
  <si>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</si>
  <si>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</si>
  <si>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</si>
  <si>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</si>
  <si>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</si>
  <si>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</si>
  <si>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</si>
  <si>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</si>
  <si>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</si>
  <si>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</si>
  <si>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</si>
  <si>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</si>
  <si>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</si>
  <si>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</si>
  <si>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</si>
  <si>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</si>
  <si>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</si>
  <si>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</si>
  <si>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</si>
  <si>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</si>
  <si>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</si>
  <si>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</si>
  <si>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</si>
  <si>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</si>
  <si>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</si>
  <si>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</si>
  <si>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</si>
  <si>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</si>
  <si>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</si>
  <si>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</si>
  <si>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</si>
  <si>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</si>
  <si>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</si>
  <si>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</si>
  <si>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</si>
  <si>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</si>
  <si>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</si>
  <si>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</si>
  <si>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</si>
  <si>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</si>
  <si>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</si>
  <si>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</si>
  <si>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</si>
  <si>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</si>
  <si>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</si>
  <si>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</si>
  <si>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</si>
  <si>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</si>
  <si>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</si>
  <si>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</si>
  <si>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</si>
  <si>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</si>
  <si>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</si>
  <si>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</si>
  <si>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</si>
  <si>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</si>
  <si>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</si>
  <si>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</si>
  <si>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</si>
  <si>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</si>
  <si>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</si>
  <si>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</si>
  <si>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</si>
  <si>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</si>
  <si>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</si>
  <si>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</si>
  <si>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</si>
  <si>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</si>
  <si>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</si>
  <si>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</si>
  <si>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</si>
  <si>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</si>
  <si>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</si>
  <si>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</si>
  <si>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</si>
  <si>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</si>
  <si>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</si>
  <si>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</si>
  <si>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</si>
  <si>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</si>
  <si>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</si>
  <si>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</si>
  <si>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</si>
  <si>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</si>
  <si>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</si>
  <si>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</si>
  <si>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</si>
  <si>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</si>
  <si>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</si>
  <si>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</si>
  <si>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</si>
  <si>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</si>
  <si>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</si>
  <si>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</si>
  <si>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</si>
  <si>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</si>
  <si>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</si>
  <si>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</si>
  <si>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</si>
  <si>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</si>
  <si>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</si>
  <si>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</si>
  <si>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</si>
  <si>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</si>
  <si>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</si>
  <si>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</si>
  <si>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</si>
  <si>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</si>
  <si>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</si>
  <si>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</si>
  <si>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</si>
  <si>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</si>
  <si>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</si>
  <si>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</si>
  <si>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</si>
  <si>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</si>
  <si>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</si>
  <si>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</si>
  <si>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</si>
  <si>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</si>
  <si>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</si>
  <si>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</si>
  <si>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</si>
  <si>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</si>
  <si>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</si>
  <si>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</si>
  <si>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</si>
  <si>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</si>
  <si>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</si>
  <si>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</si>
  <si>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</si>
  <si>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</si>
  <si>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</si>
  <si>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</si>
  <si>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</si>
  <si>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</si>
  <si>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</si>
  <si>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</si>
  <si>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</si>
  <si>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</si>
  <si>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</si>
  <si>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</si>
  <si>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</si>
  <si>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</si>
  <si>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</si>
  <si>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</si>
  <si>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</si>
  <si>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</si>
  <si>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</si>
  <si>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</si>
  <si>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</si>
  <si>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</si>
  <si>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</si>
  <si>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</si>
  <si>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</si>
  <si>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</si>
  <si>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</si>
  <si>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</si>
  <si>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</si>
  <si>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</si>
  <si>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</si>
  <si>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</si>
  <si>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</si>
  <si>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</si>
  <si>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</si>
  <si>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</si>
  <si>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</si>
  <si>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</si>
  <si>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</si>
  <si>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</si>
  <si>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</si>
  <si>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</si>
  <si>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</si>
  <si>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</si>
  <si>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</si>
  <si>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</si>
  <si>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</si>
  <si>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</si>
  <si>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</si>
  <si>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</si>
  <si>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</si>
  <si>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</si>
  <si>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</si>
  <si>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</si>
  <si>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</si>
  <si>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</si>
  <si>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</si>
  <si>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</si>
  <si>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</si>
  <si>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</si>
  <si>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</si>
  <si>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</si>
  <si>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</si>
  <si>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</si>
  <si>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</si>
  <si>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</si>
  <si>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</si>
  <si>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</si>
  <si>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</si>
  <si>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</si>
  <si>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</si>
  <si>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</si>
  <si>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</si>
  <si>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</si>
  <si>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</si>
  <si>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</si>
  <si>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</si>
  <si>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</si>
  <si>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</si>
  <si>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</si>
  <si>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</si>
  <si>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</si>
  <si>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</si>
  <si>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</si>
  <si>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</si>
  <si>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</si>
  <si>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</si>
  <si>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</si>
  <si>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</si>
  <si>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</si>
  <si>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</si>
  <si>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</si>
  <si>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</si>
  <si>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</si>
  <si>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</si>
  <si>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</si>
  <si>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</si>
  <si>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</si>
  <si>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</si>
  <si>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</si>
  <si>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</si>
  <si>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</si>
  <si>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</si>
  <si>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</si>
  <si>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</si>
  <si>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</si>
  <si>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</si>
  <si>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</si>
  <si>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</si>
  <si>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</si>
  <si>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</si>
  <si>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</si>
  <si>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</si>
  <si>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</si>
  <si>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</si>
  <si>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</si>
  <si>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</si>
  <si>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</si>
  <si>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</si>
  <si>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</si>
  <si>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</si>
  <si>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</si>
  <si>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</si>
  <si>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</si>
  <si>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</si>
  <si>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</si>
  <si>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</si>
  <si>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</si>
  <si>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</si>
  <si>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</si>
  <si>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</si>
  <si>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</si>
  <si>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</si>
  <si>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</si>
  <si>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</si>
  <si>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</si>
  <si>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</si>
  <si>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</si>
  <si>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</si>
  <si>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</si>
  <si>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</si>
  <si>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</si>
  <si>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</si>
  <si>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</si>
  <si>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</si>
  <si>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</si>
  <si>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</si>
  <si>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</si>
  <si>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</si>
  <si>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</si>
  <si>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</si>
  <si>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</si>
  <si>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</si>
  <si>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</si>
  <si>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</si>
  <si>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</si>
  <si>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</si>
  <si>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</si>
  <si>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</si>
  <si>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</si>
  <si>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</si>
  <si>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</si>
  <si>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</si>
  <si>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</si>
  <si>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</si>
  <si>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</si>
  <si>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</si>
  <si>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</si>
  <si>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</si>
  <si>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</si>
  <si>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</si>
  <si>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</si>
  <si>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</si>
  <si>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</si>
  <si>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</si>
  <si>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</si>
  <si>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</si>
  <si>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</si>
  <si>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</si>
  <si>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</si>
  <si>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</si>
  <si>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</si>
  <si>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</si>
  <si>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</si>
  <si>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</si>
  <si>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</si>
  <si>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</si>
  <si>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</si>
  <si>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</si>
  <si>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</si>
  <si>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</si>
  <si>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</si>
  <si>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</si>
  <si>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</si>
  <si>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</si>
  <si>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</si>
  <si>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</si>
  <si>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</si>
  <si>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</si>
  <si>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</si>
  <si>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</si>
  <si>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</si>
  <si>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</si>
  <si>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</si>
  <si>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</si>
  <si>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</si>
  <si>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</si>
  <si>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</si>
  <si>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</si>
  <si>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</si>
  <si>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</si>
  <si>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</si>
  <si>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</si>
  <si>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</si>
  <si>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</si>
  <si>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</si>
  <si>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</si>
  <si>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</si>
  <si>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</si>
  <si>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</si>
  <si>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</si>
  <si>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</si>
  <si>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</si>
  <si>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</si>
  <si>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</si>
  <si>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</si>
  <si>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</si>
  <si>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</si>
  <si>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</si>
  <si>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</si>
  <si>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</si>
  <si>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</si>
  <si>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</si>
  <si>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</si>
  <si>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</si>
  <si>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</si>
  <si>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</si>
  <si>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</si>
  <si>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</si>
  <si>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</si>
  <si>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</si>
  <si>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</si>
  <si>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</si>
  <si>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</si>
  <si>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</si>
  <si>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</si>
  <si>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</si>
  <si>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</si>
  <si>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</si>
  <si>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</si>
  <si>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</si>
  <si>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</si>
  <si>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</si>
  <si>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</si>
  <si>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</si>
  <si>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</si>
  <si>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</si>
  <si>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</si>
  <si>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</si>
  <si>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</si>
  <si>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</si>
  <si>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</si>
  <si>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</si>
  <si>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</si>
  <si>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</si>
  <si>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</si>
  <si>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</si>
  <si>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</si>
  <si>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</si>
  <si>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</si>
  <si>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</si>
  <si>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</si>
  <si>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</si>
  <si>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</si>
  <si>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</si>
  <si>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</si>
  <si>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</si>
  <si>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</si>
  <si>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</si>
  <si>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</si>
  <si>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</si>
  <si>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</si>
  <si>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</si>
  <si>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</si>
  <si>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</si>
  <si>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</si>
  <si>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</si>
  <si>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</si>
  <si>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</si>
  <si>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</si>
  <si>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</si>
  <si>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</si>
  <si>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</si>
  <si>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</si>
  <si>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</si>
  <si>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</si>
  <si>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</si>
  <si>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</si>
  <si>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</si>
  <si>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</si>
  <si>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</si>
  <si>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</si>
  <si>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</si>
  <si>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</si>
  <si>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</si>
  <si>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</si>
  <si>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</si>
  <si>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</si>
  <si>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</si>
  <si>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</si>
  <si>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</si>
  <si>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</si>
  <si>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</si>
  <si>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</si>
  <si>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</si>
  <si>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</si>
  <si>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</si>
  <si>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</si>
  <si>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</si>
  <si>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</si>
  <si>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</si>
  <si>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</si>
  <si>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</si>
  <si>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</si>
  <si>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</si>
  <si>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</si>
  <si>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</si>
  <si>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</si>
  <si>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</si>
  <si>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</si>
  <si>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</si>
  <si>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</si>
  <si>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</si>
  <si>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</si>
  <si>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</si>
  <si>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</si>
  <si>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</si>
  <si>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</si>
  <si>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</si>
  <si>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</si>
  <si>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</si>
  <si>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</si>
  <si>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</si>
  <si>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</si>
  <si>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</si>
  <si>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</si>
  <si>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</si>
  <si>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</si>
  <si>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</si>
  <si>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</si>
  <si>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</si>
  <si>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</si>
  <si>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</si>
  <si>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</si>
  <si>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</si>
  <si>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</si>
  <si>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</si>
  <si>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</si>
  <si>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</si>
  <si>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</si>
  <si>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</si>
  <si>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</si>
  <si>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</si>
  <si>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</si>
  <si>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</si>
  <si>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</si>
  <si>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</si>
  <si>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</si>
  <si>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</si>
  <si>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</si>
  <si>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</si>
  <si>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</si>
  <si>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</si>
  <si>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</si>
  <si>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</si>
  <si>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</si>
  <si>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</si>
  <si>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</si>
  <si>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</si>
  <si>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</si>
  <si>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</si>
  <si>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</si>
  <si>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</si>
  <si>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</si>
  <si>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</si>
  <si>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</si>
  <si>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</si>
  <si>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</si>
  <si>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</si>
  <si>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</si>
  <si>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</si>
  <si>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</si>
  <si>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</si>
  <si>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</si>
  <si>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</si>
  <si>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</si>
  <si>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</si>
  <si>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</si>
  <si>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</si>
  <si>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</si>
  <si>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</si>
  <si>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</si>
  <si>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</si>
  <si>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</si>
  <si>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</si>
  <si>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</si>
  <si>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</si>
  <si>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</si>
  <si>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</si>
  <si>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</si>
  <si>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</si>
  <si>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</si>
  <si>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</si>
  <si>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</si>
  <si>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</si>
  <si>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</si>
  <si>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</si>
  <si>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</si>
  <si>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</si>
  <si>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</si>
  <si>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</si>
  <si>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</si>
  <si>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</si>
  <si>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</si>
  <si>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</si>
  <si>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</si>
  <si>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</si>
  <si>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</si>
  <si>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</si>
  <si>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</si>
  <si>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</si>
  <si>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</si>
  <si>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</si>
  <si>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</si>
  <si>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</si>
  <si>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</si>
  <si>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</si>
  <si>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</si>
  <si>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</si>
  <si>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</si>
  <si>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</si>
  <si>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</si>
  <si>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</si>
  <si>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</si>
  <si>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</si>
  <si>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</si>
  <si>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</si>
  <si>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</si>
  <si>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</si>
  <si>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</si>
  <si>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</si>
  <si>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</si>
  <si>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</si>
  <si>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</si>
  <si>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</si>
  <si>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</si>
  <si>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</si>
  <si>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</si>
  <si>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</si>
  <si>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</si>
  <si>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</si>
  <si>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</si>
  <si>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</si>
  <si>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</si>
  <si>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</si>
  <si>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</si>
  <si>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</si>
  <si>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</si>
  <si>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</si>
  <si>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</si>
  <si>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</si>
  <si>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</si>
  <si>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</si>
  <si>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</si>
  <si>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</si>
  <si>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</si>
  <si>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</si>
  <si>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</si>
  <si>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</si>
  <si>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</si>
  <si>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</si>
  <si>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</si>
  <si>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</si>
  <si>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</si>
  <si>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</si>
  <si>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</si>
  <si>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</si>
  <si>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</si>
  <si>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</si>
  <si>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</si>
  <si>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</si>
  <si>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</si>
  <si>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</si>
  <si>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</si>
  <si>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</si>
  <si>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</si>
  <si>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</si>
  <si>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</si>
  <si>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</si>
  <si>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</si>
  <si>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</si>
  <si>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</si>
  <si>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</si>
  <si>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</si>
  <si>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</si>
  <si>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</si>
  <si>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</si>
  <si>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</si>
  <si>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</si>
  <si>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</si>
  <si>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</si>
  <si>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</si>
  <si>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</si>
  <si>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</si>
  <si>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</si>
  <si>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</si>
  <si>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</si>
  <si>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</si>
  <si>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</si>
  <si>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</si>
  <si>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</si>
  <si>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</si>
  <si>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</si>
  <si>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</si>
  <si>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</si>
  <si>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</si>
  <si>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</si>
  <si>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</si>
  <si>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</si>
  <si>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</si>
  <si>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</si>
  <si>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</si>
  <si>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</si>
  <si>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</si>
  <si>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</si>
  <si>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</si>
  <si>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</si>
  <si>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</si>
  <si>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</si>
  <si>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</si>
  <si>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</si>
  <si>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</si>
  <si>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</si>
  <si>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</si>
  <si>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</si>
  <si>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</si>
  <si>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</si>
  <si>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</si>
  <si>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</si>
  <si>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</si>
  <si>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</si>
  <si>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</si>
  <si>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</si>
  <si>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</si>
  <si>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</si>
  <si>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</si>
  <si>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</si>
  <si>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</si>
  <si>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</si>
  <si>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</si>
  <si>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</si>
  <si>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</si>
  <si>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</si>
  <si>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</si>
  <si>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</si>
  <si>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</si>
  <si>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</si>
  <si>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</si>
  <si>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</si>
  <si>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</si>
  <si>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</si>
  <si>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</si>
  <si>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</si>
  <si>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</si>
  <si>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</si>
  <si>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</si>
  <si>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</si>
  <si>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</si>
  <si>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</si>
  <si>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</si>
  <si>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</si>
  <si>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</si>
  <si>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</si>
  <si>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</si>
  <si>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</si>
  <si>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</si>
  <si>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</si>
  <si>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</si>
  <si>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</si>
  <si>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</si>
  <si>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</si>
  <si>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</si>
  <si>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</si>
  <si>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</si>
  <si>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</si>
  <si>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</si>
  <si>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</si>
  <si>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</si>
  <si>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</si>
  <si>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</si>
  <si>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</si>
  <si>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</si>
  <si>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</si>
  <si>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</si>
  <si>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</si>
  <si>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</si>
  <si>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</si>
  <si>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</si>
  <si>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</si>
  <si>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</si>
  <si>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</si>
  <si>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</si>
  <si>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</si>
  <si>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</si>
  <si>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</si>
  <si>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</si>
  <si>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</si>
  <si>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</si>
  <si>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</si>
  <si>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</si>
  <si>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</si>
  <si>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</si>
  <si>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</si>
  <si>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</si>
  <si>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</si>
  <si>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</si>
  <si>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</si>
  <si>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</si>
  <si>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</si>
  <si>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</si>
  <si>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</si>
  <si>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</si>
  <si>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</si>
  <si>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</si>
  <si>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</si>
  <si>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</si>
  <si>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</si>
  <si>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</si>
  <si>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</si>
  <si>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</si>
  <si>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</si>
  <si>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</si>
  <si>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</si>
  <si>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</si>
  <si>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</si>
  <si>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</si>
  <si>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</si>
  <si>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</si>
  <si>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</si>
  <si>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</si>
  <si>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</si>
  <si>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</si>
  <si>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</si>
  <si>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</si>
  <si>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</si>
  <si>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</si>
  <si>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</si>
  <si>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</si>
  <si>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</si>
  <si>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</si>
  <si>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</si>
  <si>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</si>
  <si>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</si>
  <si>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</si>
  <si>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</si>
  <si>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</si>
  <si>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</si>
  <si>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</si>
  <si>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</si>
  <si>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</si>
  <si>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</si>
  <si>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</si>
  <si>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</si>
  <si>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</si>
  <si>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</si>
  <si>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</si>
  <si>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</si>
  <si>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</si>
  <si>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</si>
  <si>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</si>
  <si>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</si>
  <si>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</si>
  <si>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</si>
  <si>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</si>
  <si>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</si>
  <si>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</si>
  <si>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</si>
  <si>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</si>
  <si>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</si>
  <si>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</si>
  <si>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</si>
  <si>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</si>
  <si>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</si>
  <si>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</si>
  <si>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</si>
  <si>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</si>
  <si>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</si>
  <si>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</si>
  <si>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</si>
  <si>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</si>
  <si>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</si>
  <si>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</si>
  <si>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</si>
  <si>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</si>
  <si>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</si>
  <si>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</si>
  <si>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</si>
  <si>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</si>
  <si>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</si>
  <si>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</si>
  <si>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</si>
  <si>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</si>
  <si>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</si>
  <si>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</si>
  <si>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</si>
  <si>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</si>
  <si>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</si>
  <si>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</si>
  <si>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</si>
  <si>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</si>
  <si>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</si>
  <si>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</si>
  <si>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</si>
  <si>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</si>
  <si>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</si>
  <si>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</si>
  <si>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</si>
  <si>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</si>
  <si>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</si>
  <si>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</si>
  <si>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</si>
  <si>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</si>
  <si>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</si>
  <si>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</si>
  <si>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</si>
  <si>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</si>
  <si>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</si>
  <si>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</si>
  <si>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</si>
  <si>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</si>
  <si>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</si>
  <si>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</si>
  <si>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</si>
  <si>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</si>
  <si>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</si>
  <si>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</si>
  <si>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</si>
  <si>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</si>
  <si>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</si>
  <si>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</si>
  <si>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</si>
  <si>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</si>
  <si>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</si>
  <si>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</si>
  <si>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</si>
  <si>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</si>
  <si>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</si>
  <si>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</si>
  <si>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</si>
  <si>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</si>
  <si>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</si>
  <si>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</si>
  <si>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</si>
  <si>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</si>
  <si>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</si>
  <si>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</si>
  <si>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</si>
  <si>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</si>
  <si>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</si>
  <si>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</si>
  <si>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</si>
  <si>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</si>
  <si>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</si>
  <si>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</si>
  <si>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</si>
  <si>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</si>
  <si>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</si>
  <si>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</si>
  <si>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</si>
  <si>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</si>
  <si>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</si>
  <si>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</si>
  <si>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</si>
  <si>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</si>
  <si>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</si>
  <si>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</si>
  <si>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</si>
  <si>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</si>
  <si>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</si>
  <si>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</si>
  <si>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</si>
  <si>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</si>
  <si>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</si>
  <si>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</si>
  <si>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</si>
  <si>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</si>
  <si>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</si>
  <si>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</si>
  <si>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</si>
  <si>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</si>
  <si>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</si>
  <si>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</si>
  <si>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</si>
  <si>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</si>
  <si>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</si>
  <si>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</si>
  <si>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</si>
  <si>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</si>
  <si>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</si>
  <si>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</si>
  <si>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</si>
  <si>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</si>
  <si>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</si>
  <si>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</si>
  <si>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</si>
  <si>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</si>
  <si>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</si>
  <si>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</si>
  <si>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</si>
  <si>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</si>
  <si>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</si>
  <si>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</si>
  <si>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</si>
  <si>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</si>
  <si>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</si>
  <si>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</si>
  <si>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</si>
  <si>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</si>
  <si>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</si>
  <si>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</si>
  <si>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</si>
  <si>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</si>
  <si>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</si>
  <si>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</si>
  <si>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</si>
  <si>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</si>
  <si>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</si>
  <si>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</si>
  <si>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</si>
  <si>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</si>
  <si>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</si>
  <si>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</si>
  <si>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</si>
  <si>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</si>
  <si>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</si>
  <si>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</si>
  <si>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</si>
  <si>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</si>
  <si>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</si>
  <si>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</si>
  <si>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</si>
  <si>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</si>
  <si>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</si>
  <si>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</si>
  <si>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</si>
  <si>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</si>
  <si>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</si>
  <si>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</si>
  <si>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</si>
  <si>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</si>
  <si>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</si>
  <si>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</si>
  <si>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</si>
  <si>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</si>
  <si>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</si>
  <si>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</si>
  <si>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</si>
  <si>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</si>
  <si>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</si>
  <si>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</si>
  <si>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</si>
  <si>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</si>
  <si>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</si>
  <si>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</si>
  <si>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</si>
  <si>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</si>
  <si>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</si>
  <si>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</si>
  <si>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</si>
  <si>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</si>
  <si>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</si>
  <si>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</si>
  <si>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</si>
  <si>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</si>
  <si>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</si>
  <si>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</si>
  <si>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</si>
  <si>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</si>
  <si>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</si>
  <si>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</si>
  <si>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</si>
  <si>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</si>
  <si>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</si>
  <si>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</si>
  <si>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</si>
  <si>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</si>
  <si>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</si>
  <si>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</si>
  <si>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</si>
  <si>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</si>
  <si>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</si>
  <si>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</si>
  <si>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</si>
  <si>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</si>
  <si>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</si>
  <si>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</si>
  <si>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</si>
  <si>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</si>
  <si>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</si>
  <si>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</si>
  <si>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</si>
  <si>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</si>
  <si>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</si>
  <si>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</si>
  <si>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</si>
  <si>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</si>
  <si>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</si>
  <si>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</si>
  <si>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</si>
  <si>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</si>
  <si>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</si>
  <si>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</si>
  <si>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</si>
  <si>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</si>
  <si>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</si>
  <si>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</si>
  <si>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</si>
  <si>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</si>
  <si>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</si>
  <si>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</si>
  <si>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</si>
  <si>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</si>
  <si>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</si>
  <si>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</si>
  <si>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</si>
  <si>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</si>
  <si>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</si>
  <si>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</si>
  <si>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</si>
  <si>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</si>
  <si>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</si>
  <si>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</si>
  <si>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</si>
  <si>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</si>
  <si>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</si>
  <si>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</si>
  <si>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</si>
  <si>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</si>
  <si>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</si>
  <si>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</si>
  <si>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</si>
  <si>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</si>
  <si>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</si>
  <si>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</si>
  <si>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</si>
  <si>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</si>
  <si>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</si>
  <si>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</si>
  <si>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</si>
  <si>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</si>
  <si>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</si>
  <si>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</si>
  <si>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</si>
  <si>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</si>
  <si>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</si>
  <si>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</si>
  <si>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</si>
  <si>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</si>
  <si>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</si>
  <si>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</si>
  <si>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</si>
  <si>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</si>
  <si>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</si>
  <si>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</si>
  <si>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</si>
  <si>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</si>
  <si>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</si>
  <si>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</si>
  <si>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</si>
  <si>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</si>
  <si>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</si>
  <si>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</si>
  <si>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</si>
  <si>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</si>
  <si>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</si>
  <si>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</si>
  <si>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</si>
  <si>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</si>
  <si>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</si>
  <si>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</si>
  <si>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</si>
  <si>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</si>
  <si>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</si>
  <si>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</si>
  <si>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</si>
  <si>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</si>
  <si>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</si>
  <si>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</si>
  <si>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</si>
  <si>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</si>
  <si>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</si>
  <si>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</si>
  <si>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</si>
  <si>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</si>
  <si>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</si>
  <si>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</si>
  <si>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</si>
  <si>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</si>
  <si>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</si>
  <si>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</si>
  <si>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</si>
  <si>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</si>
  <si>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</si>
  <si>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</si>
  <si>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</si>
  <si>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</si>
  <si>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</si>
  <si>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</si>
  <si>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</si>
  <si>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</si>
  <si>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</si>
  <si>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</si>
  <si>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</si>
  <si>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</si>
  <si>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</si>
  <si>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</si>
  <si>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</si>
  <si>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</si>
  <si>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</si>
  <si>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</si>
  <si>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</si>
  <si>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</si>
  <si>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</si>
  <si>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</si>
  <si>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</si>
  <si>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</si>
  <si>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</si>
  <si>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</si>
  <si>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</si>
  <si>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</si>
  <si>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</si>
  <si>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</si>
  <si>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</si>
  <si>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</si>
  <si>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</si>
  <si>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</si>
  <si>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</si>
  <si>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</si>
  <si>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</si>
  <si>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</si>
  <si>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</si>
  <si>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</si>
  <si>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</si>
  <si>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</si>
  <si>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</si>
  <si>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</si>
  <si>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</si>
  <si>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</si>
  <si>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</si>
  <si>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</si>
  <si>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</si>
  <si>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</si>
  <si>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</si>
  <si>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</si>
  <si>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</si>
  <si>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</si>
  <si>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</si>
  <si>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</si>
  <si>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</si>
  <si>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</si>
  <si>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</si>
  <si>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</si>
  <si>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</si>
  <si>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</si>
  <si>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</si>
  <si>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</si>
  <si>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</si>
  <si>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</si>
  <si>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</si>
  <si>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</si>
  <si>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</si>
  <si>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</si>
  <si>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</si>
  <si>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</si>
  <si>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</si>
  <si>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</si>
  <si>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</si>
  <si>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</si>
  <si>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</si>
  <si>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</si>
  <si>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</si>
  <si>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</si>
  <si>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</si>
  <si>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</si>
  <si>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</si>
  <si>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</si>
  <si>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</si>
  <si>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</si>
  <si>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</si>
  <si>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</si>
  <si>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</si>
  <si>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</si>
  <si>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</si>
  <si>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</si>
  <si>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</si>
  <si>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</si>
  <si>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</si>
  <si>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</si>
  <si>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</si>
  <si>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</si>
  <si>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</si>
  <si>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</si>
  <si>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</si>
  <si>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</si>
  <si>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</si>
  <si>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</si>
  <si>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</si>
  <si>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</si>
  <si>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</si>
  <si>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</si>
  <si>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</si>
  <si>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</si>
  <si>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</si>
  <si>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</si>
  <si>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</si>
  <si>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</si>
  <si>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</si>
  <si>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</si>
  <si>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</si>
  <si>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</si>
  <si>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</si>
  <si>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</si>
  <si>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</si>
  <si>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</si>
  <si>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</si>
  <si>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</si>
  <si>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</si>
  <si>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</si>
  <si>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</si>
  <si>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</si>
  <si>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</si>
  <si>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</si>
  <si>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</si>
  <si>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</si>
  <si>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</si>
  <si>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</si>
  <si>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</si>
  <si>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</si>
  <si>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</si>
  <si>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</si>
  <si>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</si>
  <si>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</si>
  <si>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</si>
  <si>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</si>
  <si>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</si>
  <si>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</si>
  <si>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</si>
  <si>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</si>
  <si>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</si>
  <si>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</si>
  <si>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</si>
  <si>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</si>
  <si>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</si>
  <si>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</si>
  <si>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</si>
  <si>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</si>
  <si>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</si>
  <si>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</si>
  <si>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</si>
  <si>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</si>
  <si>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</si>
  <si>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</si>
  <si>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</si>
  <si>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</si>
  <si>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</si>
  <si>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</si>
  <si>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</si>
  <si>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</si>
  <si>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</si>
  <si>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</si>
  <si>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</si>
  <si>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</si>
  <si>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</si>
  <si>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</si>
  <si>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</si>
  <si>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</si>
  <si>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</si>
  <si>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</si>
  <si>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</si>
  <si>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</si>
  <si>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</si>
  <si>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</si>
  <si>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</si>
  <si>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</si>
  <si>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</si>
  <si>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</si>
  <si>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</si>
  <si>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</si>
  <si>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</si>
  <si>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</si>
  <si>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</si>
  <si>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</si>
  <si>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</si>
  <si>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</si>
  <si>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</si>
  <si>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</si>
  <si>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</si>
  <si>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</si>
  <si>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</si>
  <si>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</si>
  <si>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</si>
  <si>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</si>
  <si>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</si>
  <si>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</si>
  <si>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</si>
  <si>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</si>
  <si>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</si>
  <si>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</si>
  <si>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</si>
  <si>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</si>
  <si>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</si>
  <si>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</si>
  <si>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</si>
  <si>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</si>
  <si>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</si>
  <si>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</si>
  <si>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</si>
  <si>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</si>
  <si>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</si>
  <si>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</si>
  <si>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</si>
  <si>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</si>
  <si>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</si>
  <si>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</si>
  <si>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</si>
  <si>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</si>
  <si>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</si>
  <si>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</si>
  <si>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</si>
  <si>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</si>
  <si>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</si>
  <si>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</si>
  <si>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</si>
  <si>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</si>
  <si>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</si>
  <si>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</si>
  <si>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</si>
  <si>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</si>
  <si>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</si>
  <si>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</si>
  <si>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</si>
  <si>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</si>
  <si>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</si>
  <si>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</si>
  <si>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</si>
  <si>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</si>
  <si>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</si>
  <si>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</si>
  <si>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</si>
  <si>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</si>
  <si>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</si>
  <si>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</si>
  <si>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</si>
  <si>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</si>
  <si>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</si>
  <si>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</si>
  <si>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</si>
  <si>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</si>
  <si>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</si>
  <si>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</si>
  <si>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</si>
  <si>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</si>
  <si>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</si>
  <si>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</si>
  <si>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</si>
  <si>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</si>
  <si>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</si>
  <si>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</si>
  <si>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</si>
  <si>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</si>
  <si>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</si>
  <si>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</si>
  <si>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</si>
  <si>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</si>
  <si>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</si>
  <si>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</si>
  <si>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</si>
  <si>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</si>
  <si>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</si>
  <si>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</si>
  <si>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</si>
  <si>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</si>
  <si>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</si>
  <si>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</si>
  <si>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</si>
  <si>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</si>
  <si>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</si>
  <si>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</si>
  <si>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</si>
  <si>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</si>
  <si>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</si>
  <si>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</si>
  <si>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</si>
  <si>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</si>
  <si>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</si>
  <si>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</si>
  <si>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</si>
  <si>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</si>
  <si>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</si>
  <si>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</si>
  <si>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</si>
  <si>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</si>
  <si>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</si>
  <si>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</si>
  <si>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</si>
  <si>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</si>
  <si>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</si>
  <si>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</si>
  <si>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</si>
  <si>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</si>
  <si>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</si>
  <si>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</si>
  <si>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</si>
  <si>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</si>
  <si>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</si>
  <si>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</si>
  <si>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</si>
  <si>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</si>
  <si>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</si>
  <si>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</si>
  <si>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</si>
  <si>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</si>
  <si>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</si>
  <si>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</si>
  <si>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</si>
  <si>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</si>
  <si>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</si>
  <si>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</si>
  <si>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</si>
  <si>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</si>
  <si>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</si>
  <si>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</si>
  <si>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</si>
  <si>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</si>
  <si>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</si>
  <si>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</si>
  <si>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</si>
  <si>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</si>
  <si>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</si>
  <si>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</si>
  <si>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</si>
  <si>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</si>
  <si>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</si>
  <si>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</si>
  <si>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</si>
  <si>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</si>
  <si>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</si>
  <si>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</si>
  <si>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</si>
  <si>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</si>
  <si>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</si>
  <si>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</si>
  <si>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</si>
  <si>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</si>
  <si>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</si>
  <si>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</si>
  <si>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</si>
  <si>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</si>
  <si>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</si>
  <si>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</si>
  <si>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</si>
  <si>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</si>
  <si>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</si>
  <si>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</si>
  <si>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</si>
  <si>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</si>
  <si>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</si>
  <si>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</si>
  <si>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</si>
  <si>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</si>
  <si>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</si>
  <si>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</si>
  <si>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</si>
  <si>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</si>
  <si>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</si>
  <si>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</si>
  <si>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</si>
  <si>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</si>
  <si>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</si>
  <si>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</si>
  <si>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</si>
  <si>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</si>
  <si>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</si>
  <si>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</si>
  <si>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</si>
  <si>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</si>
  <si>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</si>
  <si>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</si>
  <si>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</si>
  <si>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</si>
  <si>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</si>
  <si>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</si>
  <si>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</si>
  <si>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</si>
  <si>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</si>
  <si>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</si>
  <si>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</si>
  <si>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</si>
  <si>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</si>
  <si>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</si>
  <si>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</si>
  <si>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</si>
  <si>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</si>
  <si>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</si>
  <si>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</si>
  <si>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</si>
  <si>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</si>
  <si>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</si>
  <si>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</si>
  <si>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</si>
  <si>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</si>
  <si>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</si>
  <si>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</si>
  <si>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</si>
  <si>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</si>
  <si>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</si>
  <si>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</si>
  <si>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</si>
  <si>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</si>
  <si>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</si>
  <si>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</si>
  <si>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</si>
  <si>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</si>
  <si>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</si>
  <si>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</si>
  <si>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</si>
  <si>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</si>
  <si>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</si>
  <si>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</si>
  <si>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</si>
  <si>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</si>
  <si>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</si>
  <si>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</si>
  <si>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</si>
  <si>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</si>
  <si>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</si>
  <si>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</si>
  <si>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</si>
  <si>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</si>
  <si>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</si>
  <si>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</si>
  <si>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</si>
  <si>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</si>
  <si>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</si>
  <si>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</si>
  <si>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</si>
  <si>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</si>
  <si>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</si>
  <si>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</si>
  <si>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</si>
  <si>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</si>
  <si>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</si>
  <si>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</si>
  <si>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</si>
  <si>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</si>
  <si>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</si>
  <si>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</si>
  <si>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</si>
  <si>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</si>
  <si>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</si>
  <si>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</si>
  <si>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</si>
  <si>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</si>
  <si>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</si>
  <si>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</si>
  <si>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</si>
  <si>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</si>
  <si>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</si>
  <si>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</si>
  <si>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</si>
  <si>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</si>
  <si>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</si>
  <si>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</si>
  <si>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</si>
  <si>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</si>
  <si>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</si>
  <si>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</si>
  <si>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</si>
  <si>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</si>
  <si>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</si>
  <si>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</si>
  <si>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</si>
  <si>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</si>
  <si>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</si>
  <si>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</si>
  <si>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</si>
  <si>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</si>
  <si>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</si>
  <si>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</si>
  <si>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</si>
  <si>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</si>
  <si>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</si>
  <si>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</si>
  <si>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</si>
  <si>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</si>
  <si>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</si>
  <si>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</si>
  <si>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</si>
  <si>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</si>
  <si>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</si>
  <si>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</si>
  <si>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</si>
  <si>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</si>
  <si>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</si>
  <si>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</si>
  <si>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</si>
  <si>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</si>
  <si>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</si>
  <si>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</si>
  <si>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</si>
  <si>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</si>
  <si>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</si>
  <si>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</si>
  <si>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</si>
  <si>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</si>
  <si>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</si>
  <si>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</si>
  <si>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</si>
  <si>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</si>
  <si>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</si>
  <si>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</si>
  <si>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</si>
  <si>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</si>
  <si>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</si>
  <si>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</si>
  <si>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</si>
  <si>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</si>
  <si>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</si>
  <si>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</si>
  <si>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</si>
  <si>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</si>
  <si>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</si>
  <si>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</si>
  <si>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</si>
  <si>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</si>
  <si>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</si>
  <si>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</si>
  <si>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</si>
  <si>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</si>
  <si>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</si>
  <si>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</si>
  <si>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</si>
  <si>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</si>
  <si>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</si>
  <si>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</si>
  <si>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</si>
  <si>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</si>
  <si>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</si>
  <si>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</si>
  <si>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</si>
  <si>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</si>
  <si>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</si>
  <si>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</si>
  <si>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</si>
  <si>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</si>
  <si>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</si>
  <si>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</si>
  <si>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</si>
  <si>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</si>
  <si>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</si>
  <si>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</si>
  <si>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</si>
  <si>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</si>
  <si>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</si>
  <si>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</si>
  <si>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</si>
  <si>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</si>
  <si>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</si>
  <si>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</si>
  <si>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</si>
  <si>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</si>
  <si>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</si>
  <si>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</si>
  <si>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</si>
  <si>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</si>
  <si>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</si>
  <si>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</si>
  <si>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</si>
  <si>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</si>
  <si>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</si>
  <si>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</si>
  <si>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</si>
  <si>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</si>
  <si>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</si>
  <si>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</si>
  <si>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</si>
  <si>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</si>
  <si>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</si>
  <si>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</si>
  <si>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</si>
  <si>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</si>
  <si>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</si>
  <si>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</si>
  <si>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</si>
  <si>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</si>
  <si>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</si>
  <si>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</si>
  <si>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</si>
  <si>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</si>
  <si>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</si>
  <si>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</si>
  <si>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</si>
  <si>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</si>
  <si>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</si>
  <si>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</si>
  <si>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</si>
  <si>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</si>
  <si>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</si>
  <si>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</si>
  <si>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</si>
  <si>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</si>
  <si>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</si>
  <si>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</si>
  <si>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</si>
  <si>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</si>
  <si>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</si>
  <si>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</si>
  <si>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</si>
  <si>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</si>
  <si>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</si>
  <si>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</si>
  <si>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</si>
  <si>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</si>
  <si>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</si>
  <si>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</si>
  <si>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</si>
  <si>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</si>
  <si>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</si>
  <si>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</si>
  <si>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</si>
  <si>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</si>
  <si>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</si>
  <si>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</si>
  <si>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</si>
  <si>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</si>
  <si>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</si>
  <si>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</si>
  <si>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</si>
  <si>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</si>
  <si>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</si>
  <si>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</si>
  <si>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</si>
  <si>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</si>
  <si>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</si>
  <si>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</si>
  <si>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</si>
  <si>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</si>
  <si>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</si>
  <si>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</si>
  <si>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</si>
  <si>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</si>
  <si>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</si>
  <si>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</si>
  <si>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</si>
  <si>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</si>
  <si>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</si>
  <si>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</si>
  <si>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</si>
  <si>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</si>
  <si>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</si>
  <si>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</si>
  <si>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</si>
  <si>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</si>
  <si>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</si>
  <si>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</si>
  <si>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</si>
  <si>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</si>
  <si>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</si>
  <si>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</si>
  <si>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</si>
  <si>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</si>
  <si>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</si>
  <si>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</si>
  <si>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</si>
  <si>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</si>
  <si>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</si>
  <si>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</si>
  <si>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</si>
  <si>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</si>
  <si>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</si>
  <si>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</si>
  <si>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</si>
  <si>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</si>
  <si>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</si>
  <si>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</si>
  <si>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</si>
  <si>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</si>
  <si>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</si>
  <si>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</si>
  <si>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</si>
  <si>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</si>
  <si>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</si>
  <si>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</si>
  <si>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</si>
  <si>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</si>
  <si>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</si>
  <si>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</si>
  <si>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</si>
  <si>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</si>
  <si>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</si>
  <si>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</si>
  <si>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</si>
  <si>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</si>
  <si>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</si>
  <si>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</si>
  <si>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</si>
  <si>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</si>
  <si>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</si>
  <si>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</si>
  <si>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</si>
  <si>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</si>
  <si>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</si>
  <si>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</si>
  <si>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</si>
  <si>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</si>
  <si>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</si>
  <si>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</si>
  <si>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</si>
  <si>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</si>
  <si>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</si>
  <si>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</si>
  <si>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</si>
  <si>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</si>
  <si>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</si>
  <si>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</si>
  <si>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</si>
  <si>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</si>
  <si>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</si>
  <si>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</si>
  <si>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</si>
  <si>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</si>
  <si>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</si>
  <si>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</si>
  <si>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</si>
  <si>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</si>
  <si>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</si>
  <si>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</si>
  <si>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</si>
  <si>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</si>
  <si>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</si>
  <si>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</si>
  <si>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</si>
  <si>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</si>
  <si>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</si>
  <si>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</si>
  <si>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</si>
  <si>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</si>
  <si>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</si>
  <si>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</si>
  <si>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</si>
  <si>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</si>
  <si>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</si>
  <si>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</si>
  <si>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</si>
  <si>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</si>
  <si>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</si>
  <si>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</si>
  <si>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</si>
  <si>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</si>
  <si>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</si>
  <si>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</si>
  <si>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</si>
  <si>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</si>
  <si>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</si>
  <si>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</si>
  <si>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</si>
  <si>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</si>
  <si>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</si>
  <si>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</si>
  <si>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</si>
  <si>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</si>
  <si>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</si>
  <si>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</si>
  <si>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</si>
  <si>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</si>
  <si>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</si>
  <si>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</si>
  <si>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</si>
  <si>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</si>
  <si>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</si>
  <si>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</si>
  <si>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</si>
  <si>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</si>
  <si>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</si>
  <si>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</si>
  <si>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</si>
  <si>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</si>
  <si>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</si>
  <si>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</si>
  <si>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</si>
  <si>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</si>
  <si>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</si>
  <si>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</si>
  <si>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</si>
  <si>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</si>
  <si>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</si>
  <si>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</si>
  <si>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</si>
  <si>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</si>
  <si>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</si>
  <si>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</si>
  <si>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</si>
  <si>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</si>
  <si>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</si>
  <si>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</si>
  <si>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</si>
  <si>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</si>
  <si>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</si>
  <si>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</si>
  <si>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</si>
  <si>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</si>
  <si>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</si>
  <si>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</si>
  <si>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</si>
  <si>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</si>
  <si>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</si>
  <si>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</si>
  <si>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</si>
  <si>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</si>
  <si>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</si>
  <si>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</si>
  <si>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</si>
  <si>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</si>
  <si>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</si>
  <si>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</si>
  <si>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</si>
  <si>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</si>
  <si>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</si>
  <si>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</si>
  <si>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</si>
  <si>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</si>
  <si>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</si>
  <si>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</si>
  <si>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</si>
  <si>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</si>
  <si>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</si>
  <si>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</si>
  <si>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</si>
  <si>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</si>
  <si>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</si>
  <si>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</si>
  <si>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</si>
  <si>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</si>
  <si>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</si>
  <si>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</si>
  <si>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</si>
  <si>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</si>
  <si>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</si>
  <si>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</si>
  <si>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</si>
  <si>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</si>
  <si>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</si>
  <si>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</si>
  <si>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</si>
  <si>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</si>
  <si>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</si>
  <si>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</si>
  <si>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</si>
  <si>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</si>
  <si>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</si>
  <si>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</si>
  <si>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</si>
  <si>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</si>
  <si>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</si>
  <si>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</si>
  <si>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</si>
  <si>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</si>
  <si>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</si>
  <si>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</si>
  <si>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</si>
  <si>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</si>
  <si>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</si>
  <si>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</si>
  <si>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</si>
  <si>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</si>
  <si>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</si>
  <si>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</si>
  <si>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</si>
  <si>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</si>
  <si>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</si>
  <si>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</si>
  <si>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</si>
  <si>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</si>
  <si>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</si>
  <si>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</si>
  <si>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</si>
  <si>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</si>
  <si>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</si>
  <si>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</si>
  <si>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</si>
  <si>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</si>
  <si>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</si>
  <si>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</si>
  <si>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</si>
  <si>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</si>
  <si>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</si>
  <si>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</si>
  <si>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</si>
  <si>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</si>
  <si>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</si>
  <si>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</si>
  <si>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</si>
  <si>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</si>
  <si>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</si>
  <si>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</si>
  <si>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</si>
  <si>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</si>
  <si>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</si>
  <si>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</si>
  <si>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</si>
  <si>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</si>
  <si>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</si>
  <si>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</si>
  <si>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</si>
  <si>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</si>
  <si>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</si>
  <si>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</si>
  <si>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</si>
  <si>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</si>
  <si>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</si>
  <si>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</si>
  <si>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</si>
  <si>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</si>
  <si>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</si>
  <si>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</si>
  <si>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</si>
  <si>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</si>
  <si>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</si>
  <si>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</si>
  <si>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</si>
  <si>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</si>
  <si>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</si>
  <si>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</si>
  <si>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</si>
  <si>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</si>
  <si>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</si>
  <si>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</si>
  <si>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</si>
  <si>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</si>
  <si>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</si>
  <si>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</si>
  <si>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</si>
  <si>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</si>
  <si>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</si>
  <si>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</si>
  <si>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</si>
  <si>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</si>
  <si>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</si>
  <si>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</si>
  <si>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</si>
  <si>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</si>
  <si>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</si>
  <si>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</si>
  <si>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</si>
  <si>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</si>
  <si>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</si>
  <si>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</si>
  <si>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</si>
  <si>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</si>
  <si>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</si>
  <si>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</si>
  <si>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</si>
  <si>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</si>
  <si>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</si>
  <si>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</si>
  <si>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</si>
  <si>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</si>
  <si>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</si>
  <si>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</si>
  <si>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</si>
  <si>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</si>
  <si>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</si>
  <si>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</si>
  <si>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</si>
  <si>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</si>
  <si>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</si>
  <si>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</si>
  <si>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</si>
  <si>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</si>
  <si>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</si>
  <si>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</si>
  <si>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</si>
  <si>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</si>
  <si>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</si>
  <si>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</si>
  <si>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</si>
  <si>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</si>
  <si>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</si>
  <si>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</si>
  <si>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</si>
  <si>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</si>
  <si>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</si>
  <si>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</si>
  <si>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</si>
  <si>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</si>
  <si>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</si>
  <si>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</si>
  <si>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</si>
  <si>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</si>
  <si>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</si>
  <si>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</si>
  <si>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</si>
  <si>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</si>
  <si>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</si>
  <si>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</si>
  <si>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</si>
  <si>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</si>
  <si>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</si>
  <si>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</si>
  <si>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</si>
  <si>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</si>
  <si>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</si>
  <si>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</si>
  <si>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</si>
  <si>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</si>
  <si>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</si>
  <si>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</si>
  <si>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</si>
  <si>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</si>
  <si>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</si>
  <si>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</si>
  <si>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</si>
  <si>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</si>
  <si>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</si>
  <si>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</si>
  <si>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</si>
  <si>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</si>
  <si>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</si>
  <si>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</si>
  <si>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</si>
  <si>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</si>
  <si>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</si>
  <si>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</si>
  <si>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</si>
  <si>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</si>
  <si>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</si>
  <si>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</si>
  <si>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</si>
  <si>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</si>
  <si>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</si>
  <si>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</si>
  <si>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</si>
  <si>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</si>
  <si>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</si>
  <si>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</si>
  <si>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</si>
  <si>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</si>
  <si>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</si>
  <si>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</si>
  <si>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</si>
  <si>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</si>
  <si>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</si>
  <si>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</si>
  <si>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</si>
  <si>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</si>
  <si>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</si>
  <si>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</si>
  <si>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</si>
  <si>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</si>
  <si>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</si>
  <si>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</si>
  <si>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</si>
  <si>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</si>
  <si>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</si>
  <si>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</si>
  <si>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</si>
  <si>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</si>
  <si>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</si>
  <si>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</si>
  <si>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</si>
  <si>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</si>
  <si>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</si>
  <si>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</si>
  <si>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</si>
  <si>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</si>
  <si>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</si>
  <si>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</si>
  <si>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</si>
  <si>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</si>
  <si>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</si>
  <si>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</si>
  <si>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</si>
  <si>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</si>
  <si>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</si>
  <si>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</si>
  <si>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</si>
  <si>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</si>
  <si>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</si>
  <si>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</si>
  <si>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</si>
  <si>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</si>
  <si>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</si>
  <si>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</si>
  <si>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</si>
  <si>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</si>
  <si>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</si>
  <si>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</si>
  <si>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</si>
  <si>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</si>
  <si>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</si>
  <si>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</si>
  <si>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</si>
  <si>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</si>
  <si>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</si>
  <si>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</si>
  <si>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</si>
  <si>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</si>
  <si>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</si>
  <si>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</si>
  <si>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</si>
  <si>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</si>
  <si>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</si>
  <si>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</si>
  <si>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</si>
  <si>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</si>
  <si>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</si>
  <si>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</si>
  <si>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</si>
  <si>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</si>
  <si>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</si>
  <si>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</si>
  <si>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</si>
  <si>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</si>
  <si>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</si>
  <si>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</si>
  <si>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</si>
  <si>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</si>
  <si>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</si>
  <si>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</si>
  <si>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</si>
  <si>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</si>
  <si>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</si>
  <si>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</si>
  <si>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</si>
  <si>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</si>
  <si>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</si>
  <si>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</si>
  <si>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</si>
  <si>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</si>
  <si>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</si>
  <si>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</si>
  <si>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</si>
  <si>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</si>
  <si>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</si>
  <si>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</si>
  <si>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</si>
  <si>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</si>
  <si>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</si>
  <si>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</si>
  <si>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</si>
  <si>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</si>
  <si>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</si>
  <si>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</si>
  <si>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</si>
  <si>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</si>
  <si>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</si>
  <si>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</si>
  <si>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</si>
  <si>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</si>
  <si>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</si>
  <si>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</si>
  <si>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</si>
  <si>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</si>
  <si>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</si>
  <si>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</si>
  <si>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</si>
  <si>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</si>
  <si>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</si>
  <si>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</si>
  <si>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</si>
  <si>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</si>
  <si>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</si>
  <si>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</si>
  <si>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</si>
  <si>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</si>
  <si>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</si>
  <si>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</si>
  <si>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</si>
  <si>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</si>
  <si>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</si>
  <si>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</si>
  <si>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</si>
  <si>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</si>
  <si>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</si>
  <si>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</si>
  <si>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</si>
  <si>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</si>
  <si>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</si>
  <si>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</si>
  <si>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</si>
  <si>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</si>
  <si>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</si>
  <si>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</si>
  <si>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</si>
  <si>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</si>
  <si>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</si>
  <si>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</si>
  <si>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</si>
  <si>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</si>
  <si>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</si>
  <si>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</si>
  <si>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</si>
  <si>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</si>
  <si>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</si>
  <si>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</si>
  <si>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</si>
  <si>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</si>
  <si>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</si>
  <si>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</si>
  <si>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</si>
  <si>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</si>
  <si>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</si>
  <si>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</si>
  <si>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</si>
  <si>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</si>
  <si>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</si>
  <si>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</si>
  <si>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</si>
  <si>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</si>
  <si>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</si>
  <si>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</si>
  <si>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</si>
  <si>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</si>
  <si>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</si>
  <si>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</si>
  <si>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</si>
  <si>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</si>
  <si>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</si>
  <si>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</si>
  <si>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</si>
  <si>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</si>
  <si>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</si>
  <si>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</si>
  <si>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</si>
  <si>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</si>
  <si>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</si>
  <si>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</si>
  <si>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</si>
  <si>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</si>
  <si>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</si>
  <si>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</si>
  <si>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</si>
  <si>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</si>
  <si>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</si>
  <si>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</si>
  <si>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</si>
  <si>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</si>
  <si>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</si>
  <si>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</si>
  <si>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</si>
  <si>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</si>
  <si>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</si>
  <si>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</si>
  <si>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</si>
  <si>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</si>
  <si>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</si>
  <si>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</si>
  <si>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</si>
  <si>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</si>
  <si>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</si>
  <si>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</si>
  <si>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</si>
  <si>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</si>
  <si>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</si>
  <si>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</si>
  <si>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</si>
  <si>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</si>
  <si>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</si>
  <si>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</si>
  <si>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</si>
  <si>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</si>
  <si>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</si>
  <si>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</si>
  <si>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</si>
  <si>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</si>
  <si>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</si>
  <si>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</si>
  <si>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</si>
  <si>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</si>
  <si>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</si>
  <si>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</si>
  <si>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</si>
  <si>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</si>
  <si>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</si>
  <si>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</si>
  <si>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</si>
  <si>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</si>
  <si>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</si>
  <si>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</si>
  <si>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</si>
  <si>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</si>
  <si>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</si>
  <si>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</si>
  <si>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</si>
  <si>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</si>
  <si>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</si>
  <si>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</si>
  <si>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</si>
  <si>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</si>
  <si>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</si>
  <si>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</si>
  <si>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</si>
  <si>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</si>
  <si>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</si>
  <si>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</si>
  <si>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</si>
  <si>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</si>
  <si>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</si>
  <si>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</si>
  <si>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</si>
  <si>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</si>
  <si>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</si>
  <si>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</si>
  <si>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</si>
  <si>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</si>
  <si>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</si>
  <si>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</si>
  <si>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</si>
  <si>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</si>
  <si>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</si>
  <si>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</si>
  <si>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</si>
  <si>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</si>
  <si>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</si>
  <si>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</si>
  <si>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</si>
  <si>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</si>
  <si>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</si>
  <si>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</si>
  <si>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</si>
  <si>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</si>
  <si>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</si>
  <si>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</si>
  <si>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</si>
  <si>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</si>
  <si>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</si>
  <si>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</si>
  <si>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</si>
  <si>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</si>
  <si>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</si>
  <si>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</si>
  <si>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</si>
  <si>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</si>
  <si>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</si>
  <si>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</si>
  <si>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</si>
  <si>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</si>
  <si>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</si>
  <si>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</si>
  <si>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</si>
  <si>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</si>
  <si>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</si>
  <si>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</si>
  <si>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</si>
  <si>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</si>
  <si>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</si>
  <si>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</si>
  <si>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</si>
  <si>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</si>
  <si>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</si>
  <si>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</si>
  <si>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</si>
  <si>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</si>
  <si>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</si>
  <si>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</si>
  <si>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</si>
  <si>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</si>
  <si>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</si>
  <si>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</si>
  <si>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</si>
  <si>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</si>
  <si>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</si>
  <si>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</si>
  <si>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</si>
  <si>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</si>
  <si>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</si>
  <si>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</si>
  <si>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</si>
  <si>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</si>
  <si>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</si>
  <si>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</si>
  <si>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</si>
  <si>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</si>
  <si>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</si>
  <si>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</si>
  <si>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</si>
  <si>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</si>
  <si>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</si>
  <si>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</si>
  <si>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</si>
  <si>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</si>
  <si>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</si>
  <si>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</si>
  <si>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</si>
  <si>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</si>
  <si>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</si>
  <si>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</si>
  <si>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</si>
  <si>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</si>
  <si>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</si>
  <si>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</si>
  <si>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</si>
  <si>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</si>
  <si>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</si>
  <si>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</si>
  <si>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</si>
  <si>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</si>
  <si>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</si>
  <si>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</si>
  <si>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</si>
  <si>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</si>
  <si>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</si>
  <si>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</si>
  <si>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</si>
  <si>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</si>
  <si>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</si>
  <si>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</si>
  <si>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</si>
  <si>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</si>
  <si>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</si>
  <si>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</si>
  <si>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</si>
  <si>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</si>
  <si>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</si>
  <si>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</si>
  <si>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</si>
  <si>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</si>
  <si>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</si>
  <si>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</si>
  <si>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</si>
  <si>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</si>
  <si>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</si>
  <si>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</si>
  <si>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</si>
  <si>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</si>
  <si>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</si>
  <si>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</si>
  <si>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</si>
  <si>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</si>
  <si>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</si>
  <si>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</si>
  <si>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</si>
  <si>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</si>
  <si>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</si>
  <si>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</si>
  <si>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</si>
  <si>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</si>
  <si>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</si>
  <si>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</si>
  <si>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</si>
  <si>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</si>
  <si>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</si>
  <si>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</si>
  <si>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</si>
  <si>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</si>
  <si>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</si>
  <si>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</si>
  <si>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</si>
  <si>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</si>
  <si>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</si>
  <si>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</si>
  <si>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</si>
  <si>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</si>
  <si>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</si>
  <si>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</si>
  <si>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</si>
  <si>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</si>
  <si>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</si>
  <si>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</si>
  <si>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</si>
  <si>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</si>
  <si>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</si>
  <si>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</si>
  <si>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</si>
  <si>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</si>
  <si>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</si>
  <si>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</si>
  <si>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</si>
  <si>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</si>
  <si>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</si>
  <si>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</si>
  <si>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</si>
  <si>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</si>
  <si>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</si>
  <si>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</si>
  <si>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</si>
  <si>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</si>
  <si>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</si>
  <si>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</si>
  <si>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</si>
  <si>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</si>
  <si>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</si>
  <si>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</si>
  <si>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</si>
  <si>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</si>
  <si>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</si>
  <si>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</si>
  <si>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</si>
  <si>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</si>
  <si>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</si>
  <si>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</si>
  <si>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</si>
  <si>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</si>
  <si>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</si>
  <si>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</si>
  <si>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</si>
  <si>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</si>
  <si>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</si>
  <si>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</si>
  <si>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</si>
  <si>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</si>
  <si>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</si>
  <si>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</si>
  <si>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</si>
  <si>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</si>
  <si>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</si>
  <si>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</si>
  <si>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</si>
  <si>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</si>
  <si>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</si>
  <si>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</si>
  <si>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</si>
  <si>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</si>
  <si>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</si>
  <si>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</si>
  <si>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</si>
  <si>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</si>
  <si>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</si>
  <si>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</si>
  <si>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</si>
  <si>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</si>
  <si>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</si>
  <si>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</si>
  <si>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</si>
  <si>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</si>
  <si>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</si>
  <si>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</si>
  <si>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</si>
  <si>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</si>
  <si>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</si>
  <si>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</si>
  <si>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</si>
  <si>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</si>
  <si>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</si>
  <si>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</si>
  <si>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</si>
  <si>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</si>
  <si>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</si>
  <si>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</si>
  <si>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</si>
  <si>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</si>
  <si>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</si>
  <si>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</si>
  <si>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</si>
  <si>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</si>
  <si>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</si>
  <si>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</si>
  <si>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</si>
  <si>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</si>
  <si>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</si>
  <si>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</si>
  <si>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</si>
  <si>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</si>
  <si>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</si>
  <si>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</si>
  <si>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</si>
  <si>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</si>
  <si>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</si>
  <si>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</si>
  <si>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</si>
  <si>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</si>
  <si>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</si>
  <si>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</si>
  <si>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</si>
  <si>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</si>
  <si>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</si>
  <si>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</si>
  <si>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</si>
  <si>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</si>
  <si>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</si>
  <si>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</si>
  <si>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</si>
  <si>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</si>
  <si>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</si>
  <si>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</si>
  <si>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</si>
  <si>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</si>
  <si>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</si>
  <si>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</si>
  <si>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</si>
  <si>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</si>
  <si>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</si>
  <si>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</si>
  <si>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</si>
  <si>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</si>
  <si>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</si>
  <si>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</si>
  <si>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</si>
  <si>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</si>
  <si>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</si>
  <si>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</si>
  <si>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</si>
  <si>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</si>
  <si>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</si>
  <si>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</si>
  <si>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</si>
  <si>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</si>
  <si>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</si>
  <si>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</si>
  <si>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</si>
  <si>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</si>
  <si>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</si>
  <si>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</si>
  <si>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</si>
  <si>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</si>
  <si>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</si>
  <si>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</si>
  <si>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</si>
  <si>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</si>
  <si>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</si>
  <si>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</si>
  <si>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</si>
  <si>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</si>
  <si>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</si>
  <si>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</si>
  <si>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</si>
  <si>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</si>
  <si>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</si>
  <si>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</si>
  <si>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</si>
  <si>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</si>
  <si>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</si>
  <si>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</si>
  <si>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</si>
  <si>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</si>
  <si>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</si>
  <si>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</si>
  <si>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</si>
  <si>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</si>
  <si>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</si>
  <si>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</si>
  <si>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</si>
  <si>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</si>
  <si>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</si>
  <si>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</si>
  <si>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</si>
  <si>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</si>
  <si>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</si>
  <si>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</si>
  <si>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</si>
  <si>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</si>
  <si>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</si>
  <si>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</si>
  <si>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</si>
  <si>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</si>
  <si>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</si>
  <si>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</si>
  <si>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</si>
  <si>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</si>
  <si>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</si>
  <si>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</si>
  <si>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</si>
  <si>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</si>
  <si>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</si>
  <si>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</si>
  <si>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</si>
  <si>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</si>
  <si>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</si>
  <si>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</si>
  <si>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</si>
  <si>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</si>
  <si>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</si>
  <si>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</si>
  <si>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</si>
  <si>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</si>
  <si>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</si>
  <si>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</si>
  <si>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</si>
  <si>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</si>
  <si>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</si>
  <si>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</si>
  <si>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</si>
  <si>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</si>
  <si>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</si>
  <si>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</si>
  <si>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</si>
  <si>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</si>
  <si>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</si>
  <si>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</si>
  <si>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</si>
  <si>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</si>
  <si>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</si>
  <si>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</si>
  <si>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</si>
  <si>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</si>
  <si>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</si>
  <si>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</si>
  <si>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</si>
  <si>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</si>
  <si>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</si>
  <si>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</si>
  <si>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</si>
  <si>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</si>
  <si>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</si>
  <si>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</si>
  <si>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</si>
  <si>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</si>
  <si>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</si>
  <si>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</si>
  <si>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</si>
  <si>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</si>
  <si>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</si>
  <si>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</si>
  <si>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</si>
  <si>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</si>
  <si>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</si>
  <si>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</si>
  <si>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</si>
  <si>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</si>
  <si>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</si>
  <si>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</si>
  <si>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</si>
  <si>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</si>
  <si>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</si>
  <si>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</si>
  <si>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</si>
  <si>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</si>
  <si>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</si>
  <si>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</si>
  <si>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</si>
  <si>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</si>
  <si>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</si>
  <si>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</si>
  <si>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</si>
  <si>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</si>
  <si>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</si>
  <si>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</si>
  <si>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</si>
  <si>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</si>
  <si>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</si>
  <si>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</si>
  <si>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</si>
  <si>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</si>
  <si>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</si>
  <si>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</si>
  <si>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</si>
  <si>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</si>
  <si>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</si>
  <si>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</si>
  <si>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</si>
  <si>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</si>
  <si>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</si>
  <si>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</si>
  <si>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</si>
  <si>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</si>
  <si>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</si>
  <si>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</si>
  <si>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</si>
  <si>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</si>
  <si>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</si>
  <si>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</si>
  <si>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</si>
  <si>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</si>
  <si>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</si>
  <si>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</si>
  <si>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</si>
  <si>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</si>
  <si>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</si>
  <si>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</si>
  <si>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</si>
  <si>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</si>
  <si>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</si>
  <si>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</si>
  <si>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</si>
  <si>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</si>
  <si>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</si>
  <si>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</si>
  <si>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</si>
  <si>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</si>
  <si>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</si>
  <si>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</si>
  <si>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</si>
  <si>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</si>
  <si>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</si>
  <si>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</si>
  <si>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</si>
  <si>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</si>
  <si>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</si>
  <si>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</si>
  <si>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</si>
  <si>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</si>
  <si>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</si>
  <si>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</si>
  <si>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</si>
  <si>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</si>
  <si>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</si>
  <si>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</si>
  <si>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</si>
  <si>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</si>
  <si>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</si>
  <si>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</si>
  <si>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</si>
  <si>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</si>
  <si>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</si>
  <si>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</si>
  <si>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</si>
  <si>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</si>
  <si>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</si>
  <si>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</si>
  <si>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</si>
  <si>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</si>
  <si>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</si>
  <si>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</si>
  <si>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</si>
  <si>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</si>
  <si>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</si>
  <si>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</si>
  <si>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</si>
  <si>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</si>
  <si>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</si>
  <si>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</si>
  <si>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</si>
  <si>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</si>
  <si>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</si>
  <si>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</si>
  <si>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</si>
  <si>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</si>
  <si>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</si>
  <si>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</si>
  <si>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</si>
  <si>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</si>
  <si>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</si>
  <si>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</si>
  <si>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</si>
  <si>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</si>
  <si>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</si>
  <si>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</si>
  <si>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</si>
  <si>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</si>
  <si>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</si>
  <si>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</si>
  <si>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</si>
  <si>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</si>
  <si>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</si>
  <si>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</si>
  <si>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</si>
  <si>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</si>
  <si>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</si>
  <si>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</si>
  <si>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</si>
  <si>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</si>
  <si>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</si>
  <si>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</si>
  <si>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</si>
  <si>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</si>
  <si>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</si>
  <si>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</si>
  <si>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</si>
  <si>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</si>
  <si>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</si>
  <si>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</si>
  <si>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</si>
  <si>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</si>
  <si>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</si>
  <si>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</si>
  <si>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</si>
  <si>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</si>
  <si>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</si>
  <si>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</si>
  <si>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</si>
  <si>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</si>
  <si>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</si>
  <si>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</si>
  <si>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</si>
  <si>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</si>
  <si>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</si>
  <si>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</si>
  <si>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</si>
  <si>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</si>
  <si>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</si>
  <si>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</si>
  <si>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</si>
  <si>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</si>
  <si>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</si>
  <si>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</si>
  <si>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</si>
  <si>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</si>
  <si>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</si>
  <si>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</si>
  <si>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</si>
  <si>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</si>
  <si>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</si>
  <si>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</si>
  <si>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</si>
  <si>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</si>
  <si>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</si>
  <si>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</si>
  <si>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</si>
  <si>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</si>
  <si>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</si>
  <si>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</si>
  <si>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</si>
  <si>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</si>
  <si>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</si>
  <si>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</si>
  <si>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</si>
  <si>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</si>
  <si>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</si>
  <si>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</si>
  <si>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</si>
  <si>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</si>
  <si>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</si>
  <si>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</si>
  <si>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</si>
  <si>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</si>
  <si>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</si>
  <si>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</si>
  <si>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</si>
  <si>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</si>
  <si>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</si>
  <si>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</si>
  <si>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</si>
  <si>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</si>
  <si>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</si>
  <si>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</si>
  <si>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</si>
  <si>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</si>
  <si>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</si>
  <si>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</si>
  <si>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</si>
  <si>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</si>
  <si>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</si>
  <si>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</si>
  <si>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</si>
  <si>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</si>
  <si>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</si>
  <si>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</si>
  <si>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</si>
  <si>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</si>
  <si>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</si>
  <si>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</si>
  <si>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</si>
  <si>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</si>
  <si>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</si>
  <si>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</si>
  <si>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</si>
  <si>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</si>
  <si>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</si>
  <si>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</si>
  <si>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</si>
  <si>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</si>
  <si>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</si>
  <si>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</si>
  <si>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</si>
  <si>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</si>
  <si>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</si>
  <si>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</si>
  <si>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</si>
  <si>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</si>
  <si>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</si>
  <si>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</si>
  <si>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</si>
  <si>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</si>
  <si>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</si>
  <si>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</si>
  <si>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</si>
  <si>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</si>
  <si>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</si>
  <si>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</si>
  <si>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</si>
  <si>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</si>
  <si>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</si>
  <si>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</si>
  <si>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</si>
  <si>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</si>
  <si>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</si>
  <si>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</si>
  <si>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</si>
  <si>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</si>
  <si>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</si>
  <si>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</si>
  <si>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</si>
  <si>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</si>
  <si>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</si>
  <si>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</si>
  <si>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</si>
  <si>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</si>
  <si>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</si>
  <si>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</si>
  <si>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</si>
  <si>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</si>
  <si>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</si>
  <si>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</si>
  <si>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</si>
  <si>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</si>
  <si>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</si>
  <si>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</si>
  <si>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</si>
  <si>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</si>
  <si>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</si>
  <si>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</si>
  <si>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</si>
  <si>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</si>
  <si>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</si>
  <si>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</si>
  <si>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</si>
  <si>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</si>
  <si>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</si>
  <si>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</si>
  <si>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</si>
  <si>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</si>
  <si>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</si>
  <si>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</si>
  <si>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</si>
  <si>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</si>
  <si>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</si>
  <si>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</si>
  <si>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</si>
  <si>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</si>
  <si>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</si>
  <si>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</si>
  <si>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</si>
  <si>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</si>
  <si>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</si>
  <si>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</si>
  <si>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</si>
  <si>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</si>
  <si>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</si>
  <si>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</si>
  <si>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</si>
  <si>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</si>
  <si>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</si>
  <si>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</si>
  <si>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</si>
  <si>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</si>
  <si>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</si>
  <si>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</si>
  <si>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</si>
  <si>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</si>
  <si>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</si>
  <si>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</si>
  <si>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</si>
  <si>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</si>
  <si>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</si>
  <si>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</si>
  <si>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</si>
  <si>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</si>
  <si>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</si>
  <si>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</si>
  <si>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</si>
  <si>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</si>
  <si>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</si>
  <si>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</si>
  <si>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</si>
  <si>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</si>
  <si>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</si>
  <si>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</si>
  <si>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</si>
  <si>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</si>
  <si>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</si>
  <si>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</si>
  <si>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</si>
  <si>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</si>
  <si>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</si>
  <si>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</si>
  <si>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</si>
  <si>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</si>
  <si>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</si>
  <si>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</si>
  <si>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</si>
  <si>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</si>
  <si>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</si>
  <si>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</si>
  <si>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</si>
  <si>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</si>
  <si>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</si>
  <si>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</si>
  <si>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</si>
  <si>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</si>
  <si>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</si>
  <si>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</si>
  <si>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</si>
  <si>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</si>
  <si>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</si>
  <si>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</si>
  <si>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</si>
  <si>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</si>
  <si>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</si>
  <si>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</si>
  <si>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</si>
  <si>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</si>
  <si>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</si>
  <si>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</si>
  <si>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</si>
  <si>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</si>
  <si>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</si>
  <si>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</si>
  <si>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</si>
  <si>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</si>
  <si>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</si>
  <si>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</si>
  <si>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</si>
  <si>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</si>
  <si>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</si>
  <si>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</si>
  <si>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</si>
  <si>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</si>
  <si>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</si>
  <si>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</si>
  <si>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</si>
  <si>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</si>
  <si>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</si>
  <si>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</si>
  <si>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</si>
  <si>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</si>
  <si>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</si>
  <si>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</si>
  <si>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</si>
  <si>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</si>
  <si>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</si>
  <si>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</si>
  <si>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</si>
  <si>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</si>
  <si>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</si>
  <si>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</si>
  <si>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</si>
  <si>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</si>
  <si>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</si>
  <si>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</si>
  <si>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</si>
  <si>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</si>
  <si>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</si>
  <si>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</si>
  <si>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</si>
  <si>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</si>
  <si>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</si>
  <si>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</si>
  <si>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</si>
  <si>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</si>
  <si>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</si>
  <si>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</si>
  <si>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</si>
  <si>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</si>
  <si>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</si>
  <si>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</si>
  <si>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</si>
  <si>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</si>
  <si>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</si>
  <si>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</si>
  <si>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</si>
  <si>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</si>
  <si>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</si>
  <si>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</si>
  <si>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</si>
  <si>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</si>
  <si>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</si>
  <si>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</si>
  <si>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</si>
  <si>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</si>
  <si>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</si>
  <si>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</si>
  <si>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</si>
  <si>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</si>
  <si>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</si>
  <si>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</si>
  <si>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</si>
  <si>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</si>
  <si>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</si>
  <si>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</si>
  <si>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</si>
  <si>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</si>
  <si>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</si>
  <si>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</si>
  <si>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</si>
  <si>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</si>
  <si>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</si>
  <si>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</si>
  <si>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</si>
  <si>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</si>
  <si>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</si>
  <si>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</si>
  <si>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</si>
  <si>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</si>
  <si>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</si>
  <si>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</si>
  <si>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</si>
  <si>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</si>
  <si>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</si>
  <si>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</si>
  <si>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</si>
  <si>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</si>
  <si>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</si>
  <si>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</si>
  <si>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</si>
  <si>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</si>
  <si>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</si>
  <si>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</si>
  <si>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</si>
  <si>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</si>
  <si>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</si>
  <si>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</si>
  <si>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</si>
  <si>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</si>
  <si>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</si>
  <si>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</si>
  <si>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</si>
  <si>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</si>
  <si>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</si>
  <si>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</si>
  <si>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</si>
  <si>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</si>
  <si>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</si>
  <si>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</si>
  <si>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</si>
  <si>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</si>
  <si>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</si>
  <si>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</si>
  <si>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</si>
  <si>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</si>
  <si>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</si>
  <si>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</si>
  <si>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</si>
  <si>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</si>
  <si>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</si>
  <si>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</si>
  <si>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</si>
  <si>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</si>
  <si>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</si>
  <si>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</si>
  <si>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</si>
  <si>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</si>
  <si>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</si>
  <si>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</si>
  <si>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</si>
  <si>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</si>
  <si>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</si>
  <si>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</si>
  <si>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</si>
  <si>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</si>
  <si>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</si>
  <si>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</si>
  <si>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</si>
  <si>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</si>
  <si>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</si>
  <si>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</si>
  <si>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</si>
  <si>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</si>
  <si>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</si>
  <si>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</si>
  <si>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</si>
  <si>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</si>
  <si>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</si>
  <si>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</si>
  <si>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</si>
  <si>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</si>
  <si>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</si>
  <si>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</si>
  <si>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</si>
  <si>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</si>
  <si>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</si>
  <si>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</si>
  <si>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</si>
  <si>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</si>
  <si>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</si>
  <si>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</si>
  <si>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</si>
  <si>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</si>
  <si>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</si>
  <si>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</si>
  <si>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</si>
  <si>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</si>
  <si>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</si>
  <si>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</si>
  <si>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</si>
  <si>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</si>
  <si>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</si>
  <si>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</si>
  <si>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</si>
  <si>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</si>
  <si>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</si>
  <si>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</si>
  <si>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</si>
  <si>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</si>
  <si>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</si>
  <si>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</si>
  <si>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</si>
  <si>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</si>
  <si>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</si>
  <si>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</si>
  <si>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</si>
  <si>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</si>
  <si>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</si>
  <si>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</si>
  <si>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</si>
  <si>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</si>
  <si>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</si>
  <si>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</si>
  <si>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</si>
  <si>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</si>
  <si>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</si>
  <si>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</si>
  <si>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</si>
  <si>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</si>
  <si>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</si>
  <si>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</si>
  <si>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</si>
  <si>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</si>
  <si>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</si>
  <si>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</si>
  <si>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</si>
  <si>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</si>
  <si>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</si>
  <si>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</si>
  <si>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</si>
  <si>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</si>
  <si>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</si>
  <si>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</si>
  <si>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</si>
  <si>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</si>
  <si>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</si>
  <si>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</si>
  <si>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</si>
  <si>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</si>
  <si>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</si>
  <si>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</si>
  <si>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</si>
  <si>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</si>
  <si>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</si>
  <si>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</si>
  <si>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</si>
  <si>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</si>
  <si>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</si>
  <si>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</si>
  <si>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</si>
  <si>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</si>
  <si>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</si>
  <si>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</si>
  <si>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</si>
  <si>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</si>
  <si>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</si>
  <si>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</si>
  <si>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</si>
  <si>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</si>
  <si>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</si>
  <si>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</si>
  <si>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</si>
  <si>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</si>
  <si>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</si>
  <si>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</si>
  <si>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</si>
  <si>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</si>
  <si>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</si>
  <si>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</si>
  <si>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</si>
  <si>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</si>
  <si>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</si>
  <si>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</si>
  <si>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</si>
  <si>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</si>
  <si>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</si>
  <si>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</si>
  <si>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</si>
  <si>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</si>
  <si>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</si>
  <si>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</si>
  <si>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</si>
  <si>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</si>
  <si>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</si>
  <si>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</si>
  <si>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</si>
  <si>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</si>
  <si>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</si>
  <si>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</si>
  <si>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</si>
  <si>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</si>
  <si>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</si>
  <si>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</si>
  <si>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</si>
  <si>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</si>
  <si>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</si>
  <si>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</si>
  <si>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</si>
  <si>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</si>
  <si>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</si>
  <si>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</si>
  <si>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</si>
  <si>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</si>
  <si>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</si>
  <si>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</si>
  <si>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</si>
  <si>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</si>
  <si>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</si>
  <si>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</si>
  <si>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</si>
  <si>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</si>
  <si>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</si>
  <si>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</si>
  <si>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</si>
  <si>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</si>
  <si>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</si>
  <si>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</si>
  <si>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</si>
  <si>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</si>
  <si>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</si>
  <si>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</si>
  <si>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</si>
  <si>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</si>
  <si>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</si>
  <si>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</si>
  <si>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</si>
  <si>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</si>
  <si>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</si>
  <si>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</si>
  <si>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</si>
  <si>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</si>
  <si>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</si>
  <si>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</si>
  <si>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</si>
  <si>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</si>
  <si>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</si>
  <si>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</si>
  <si>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</si>
  <si>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</si>
  <si>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</si>
  <si>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</si>
  <si>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</si>
  <si>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</si>
  <si>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</si>
  <si>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</si>
  <si>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</si>
  <si>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</si>
  <si>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</si>
  <si>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</si>
  <si>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</si>
  <si>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</si>
  <si>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</si>
  <si>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</si>
  <si>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</si>
  <si>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</si>
  <si>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</si>
  <si>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</si>
  <si>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</si>
  <si>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</si>
  <si>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</si>
  <si>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</si>
  <si>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</si>
  <si>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</si>
  <si>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</si>
  <si>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</si>
  <si>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</si>
  <si>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</si>
  <si>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</si>
  <si>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</si>
  <si>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</si>
  <si>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</si>
  <si>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</si>
  <si>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</si>
  <si>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</si>
  <si>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</si>
  <si>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</si>
  <si>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</si>
  <si>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</si>
  <si>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</si>
  <si>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</si>
  <si>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</si>
  <si>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</si>
  <si>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</si>
  <si>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</si>
  <si>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</si>
  <si>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</si>
  <si>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</si>
  <si>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</si>
  <si>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</si>
  <si>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</si>
  <si>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</si>
  <si>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</si>
  <si>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</si>
  <si>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</si>
  <si>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</si>
  <si>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</si>
  <si>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</si>
  <si>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</si>
  <si>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</si>
  <si>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</si>
  <si>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</si>
  <si>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</si>
  <si>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</si>
  <si>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</si>
  <si>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</si>
  <si>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</si>
  <si>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</si>
  <si>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</si>
  <si>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</si>
  <si>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</si>
  <si>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</si>
  <si>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</si>
  <si>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</si>
  <si>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</si>
  <si>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</si>
  <si>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</si>
  <si>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</si>
  <si>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</si>
  <si>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</si>
  <si>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</si>
  <si>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</si>
  <si>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</si>
  <si>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</si>
  <si>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</si>
  <si>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</si>
  <si>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</si>
  <si>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</si>
  <si>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</si>
  <si>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</si>
  <si>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</si>
  <si>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</si>
  <si>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</si>
  <si>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</si>
  <si>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</si>
  <si>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</si>
  <si>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</si>
  <si>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</si>
  <si>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</si>
  <si>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</si>
  <si>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</si>
  <si>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</si>
  <si>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</si>
  <si>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</si>
  <si>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</si>
  <si>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</si>
  <si>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</si>
  <si>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</si>
  <si>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</si>
  <si>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</si>
  <si>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</si>
  <si>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</si>
  <si>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</si>
  <si>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</si>
  <si>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</si>
  <si>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</si>
  <si>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</si>
  <si>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</si>
  <si>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</si>
  <si>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</si>
  <si>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</si>
  <si>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</si>
  <si>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</si>
  <si>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</si>
  <si>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</si>
  <si>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</si>
  <si>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</si>
  <si>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</si>
  <si>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</si>
  <si>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</si>
  <si>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</si>
  <si>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</si>
  <si>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</si>
  <si>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</si>
  <si>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</si>
  <si>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</si>
  <si>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</si>
  <si>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</si>
  <si>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</si>
  <si>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</si>
  <si>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</si>
  <si>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</si>
  <si>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</si>
  <si>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</si>
  <si>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</si>
  <si>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</si>
  <si>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</si>
  <si>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</si>
  <si>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</si>
  <si>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</si>
  <si>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</si>
  <si>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</si>
  <si>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</si>
  <si>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</si>
  <si>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</si>
  <si>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</si>
  <si>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</si>
  <si>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</si>
  <si>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</si>
  <si>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</si>
  <si>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</si>
  <si>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</si>
  <si>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</si>
  <si>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</si>
  <si>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</si>
  <si>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</si>
  <si>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</si>
  <si>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</si>
  <si>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</si>
  <si>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</si>
  <si>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</si>
  <si>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</si>
  <si>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</si>
  <si>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</si>
  <si>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</si>
  <si>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</si>
  <si>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</si>
  <si>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</si>
  <si>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</si>
  <si>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</si>
  <si>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</si>
  <si>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</si>
  <si>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</si>
  <si>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</si>
  <si>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</si>
  <si>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</si>
  <si>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</si>
  <si>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</si>
  <si>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</si>
  <si>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</si>
  <si>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</si>
  <si>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</si>
  <si>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</si>
  <si>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</si>
  <si>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</si>
  <si>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</si>
  <si>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</si>
  <si>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</si>
  <si>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</si>
  <si>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</si>
  <si>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</si>
  <si>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</si>
  <si>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</si>
  <si>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</si>
  <si>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</si>
  <si>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</si>
  <si>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</si>
  <si>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</si>
  <si>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</si>
  <si>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</si>
  <si>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</si>
  <si>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</si>
  <si>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</si>
  <si>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</si>
  <si>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</si>
  <si>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</si>
  <si>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</si>
  <si>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</si>
  <si>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</si>
  <si>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</si>
  <si>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</si>
  <si>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</si>
  <si>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</si>
  <si>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</si>
  <si>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</si>
  <si>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</si>
  <si>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</si>
  <si>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</si>
  <si>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</si>
  <si>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</si>
  <si>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</si>
  <si>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</si>
  <si>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</si>
  <si>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</si>
  <si>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</si>
  <si>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</si>
  <si>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</si>
  <si>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</si>
  <si>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</si>
  <si>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</si>
  <si>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</si>
  <si>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</si>
  <si>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</si>
  <si>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</si>
  <si>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</si>
  <si>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</si>
  <si>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</si>
  <si>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</si>
  <si>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</si>
  <si>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</si>
  <si>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</si>
  <si>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</si>
  <si>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</si>
  <si>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</si>
  <si>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</si>
  <si>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</si>
  <si>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</si>
  <si>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</si>
  <si>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</si>
  <si>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</si>
  <si>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</si>
  <si>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</si>
  <si>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</si>
  <si>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</si>
  <si>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</si>
  <si>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</si>
  <si>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</si>
  <si>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</si>
  <si>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</si>
  <si>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</si>
  <si>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</si>
  <si>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</si>
  <si>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</si>
  <si>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</si>
  <si>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</si>
  <si>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</si>
  <si>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</si>
  <si>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</si>
  <si>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</si>
  <si>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</si>
  <si>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</si>
  <si>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</si>
  <si>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</si>
  <si>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</si>
  <si>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</si>
  <si>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</si>
  <si>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</si>
  <si>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</si>
  <si>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</si>
  <si>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</si>
  <si>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</si>
  <si>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</si>
  <si>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</si>
  <si>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</si>
  <si>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</si>
  <si>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</si>
  <si>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</si>
  <si>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</si>
  <si>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</si>
  <si>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</si>
  <si>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</si>
  <si>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</si>
  <si>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</si>
  <si>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</si>
  <si>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</si>
  <si>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</si>
  <si>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</si>
  <si>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</si>
  <si>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</si>
  <si>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</si>
  <si>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</si>
  <si>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</si>
  <si>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</si>
  <si>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</si>
  <si>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</si>
  <si>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</si>
  <si>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</si>
  <si>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</si>
  <si>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</si>
  <si>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</si>
  <si>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</si>
  <si>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</si>
  <si>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</si>
  <si>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</si>
  <si>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</si>
  <si>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</si>
  <si>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</si>
  <si>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</si>
  <si>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</si>
  <si>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</si>
  <si>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</si>
  <si>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</si>
  <si>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</si>
  <si>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</si>
  <si>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</si>
  <si>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</si>
  <si>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</si>
  <si>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</si>
  <si>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</si>
  <si>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</si>
  <si>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</si>
  <si>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</si>
  <si>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</si>
  <si>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</si>
  <si>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</si>
  <si>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</si>
  <si>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</si>
  <si>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</si>
  <si>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</si>
  <si>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</si>
  <si>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</si>
  <si>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</si>
  <si>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</si>
  <si>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</si>
  <si>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</si>
  <si>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</si>
  <si>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</si>
  <si>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</si>
  <si>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</si>
  <si>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</si>
  <si>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</si>
  <si>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</si>
  <si>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</si>
  <si>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</si>
  <si>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</si>
  <si>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</si>
  <si>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</si>
  <si>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</si>
  <si>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</si>
  <si>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</si>
  <si>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</si>
  <si>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</si>
  <si>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</si>
  <si>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</si>
  <si>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</si>
  <si>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</si>
  <si>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</si>
  <si>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</si>
  <si>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</si>
  <si>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</si>
  <si>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</si>
  <si>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</si>
  <si>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</si>
  <si>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</si>
  <si>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</si>
  <si>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</si>
  <si>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</si>
  <si>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</si>
  <si>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</si>
  <si>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</si>
  <si>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</si>
  <si>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</si>
  <si>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</si>
  <si>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</si>
  <si>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</si>
  <si>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</si>
  <si>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</si>
  <si>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</si>
  <si>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</si>
  <si>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</si>
  <si>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</si>
  <si>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</si>
  <si>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</si>
  <si>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</si>
  <si>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</si>
  <si>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</si>
  <si>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</si>
  <si>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</si>
  <si>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</si>
  <si>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</si>
  <si>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</si>
  <si>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</si>
  <si>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</si>
  <si>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</si>
  <si>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</si>
  <si>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</si>
  <si>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</si>
  <si>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</si>
  <si>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</si>
  <si>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</si>
  <si>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</si>
  <si>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</si>
  <si>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</si>
  <si>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</si>
  <si>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</si>
  <si>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</si>
  <si>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</si>
  <si>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</si>
  <si>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</si>
  <si>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</si>
  <si>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</si>
  <si>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</si>
  <si>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</si>
  <si>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</si>
  <si>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</si>
  <si>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</si>
  <si>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</si>
  <si>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</si>
  <si>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</si>
  <si>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</si>
  <si>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</si>
  <si>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</si>
  <si>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</si>
  <si>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</si>
  <si>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</si>
  <si>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</si>
  <si>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</si>
  <si>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</si>
  <si>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</si>
  <si>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</si>
  <si>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</si>
  <si>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</si>
  <si>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</si>
  <si>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</si>
  <si>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</si>
  <si>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</si>
  <si>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</si>
  <si>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</si>
  <si>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</si>
  <si>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</si>
  <si>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</si>
  <si>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</si>
  <si>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</si>
  <si>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</si>
  <si>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</si>
  <si>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</si>
  <si>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</si>
  <si>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</si>
  <si>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</si>
  <si>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</si>
  <si>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</si>
  <si>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</si>
  <si>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</si>
  <si>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</si>
  <si>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</si>
  <si>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</si>
  <si>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</si>
  <si>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</si>
  <si>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</si>
  <si>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</si>
  <si>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</si>
  <si>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</si>
  <si>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</si>
  <si>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</si>
  <si>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</si>
  <si>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</si>
  <si>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</si>
  <si>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</si>
  <si>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</si>
  <si>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</si>
  <si>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</si>
  <si>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</si>
  <si>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</si>
  <si>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</si>
  <si>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</si>
  <si>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</si>
  <si>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</si>
  <si>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</si>
  <si>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</si>
  <si>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</si>
  <si>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</si>
  <si>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</si>
  <si>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</si>
  <si>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</si>
  <si>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</si>
  <si>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</si>
  <si>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</si>
  <si>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</si>
  <si>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</si>
  <si>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</si>
  <si>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</si>
  <si>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</si>
  <si>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</si>
  <si>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</si>
  <si>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</si>
  <si>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</si>
  <si>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</si>
  <si>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</si>
  <si>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</si>
  <si>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</si>
  <si>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</si>
  <si>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</si>
  <si>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</si>
  <si>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</si>
  <si>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</si>
  <si>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</si>
  <si>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</si>
  <si>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</si>
  <si>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</si>
  <si>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</si>
  <si>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</si>
  <si>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</si>
  <si>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</si>
  <si>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</si>
  <si>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</si>
  <si>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</si>
  <si>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</si>
  <si>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</si>
  <si>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</si>
  <si>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</si>
  <si>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</si>
  <si>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</si>
  <si>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</si>
  <si>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</si>
  <si>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</si>
  <si>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</si>
  <si>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</si>
  <si>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</si>
  <si>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</si>
  <si>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</si>
  <si>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</si>
  <si>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</si>
  <si>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</si>
  <si>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</si>
  <si>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</si>
  <si>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</si>
  <si>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</si>
  <si>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</si>
  <si>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</si>
  <si>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</si>
  <si>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</si>
  <si>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</si>
  <si>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</si>
  <si>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</si>
  <si>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</si>
  <si>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</si>
  <si>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</si>
  <si>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</si>
  <si>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</si>
  <si>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</si>
  <si>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</si>
  <si>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</si>
  <si>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</si>
  <si>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</si>
  <si>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</si>
  <si>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</si>
  <si>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</si>
  <si>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</si>
  <si>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</si>
  <si>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</si>
  <si>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</si>
  <si>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</si>
  <si>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</si>
  <si>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</si>
  <si>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</si>
  <si>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</si>
  <si>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</si>
  <si>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</si>
  <si>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</si>
  <si>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</si>
  <si>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</si>
  <si>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</si>
  <si>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</si>
  <si>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</si>
  <si>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</si>
  <si>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</si>
  <si>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</si>
  <si>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</si>
  <si>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</si>
  <si>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</si>
  <si>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</si>
  <si>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</si>
  <si>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</si>
  <si>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</si>
  <si>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</si>
  <si>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</si>
  <si>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</si>
  <si>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</si>
  <si>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</si>
  <si>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</si>
  <si>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</si>
  <si>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</si>
  <si>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</si>
  <si>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</si>
  <si>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</si>
  <si>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</si>
  <si>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</si>
  <si>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</si>
  <si>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</si>
  <si>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</si>
  <si>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</si>
  <si>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</si>
  <si>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</si>
  <si>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</si>
  <si>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</si>
  <si>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</si>
  <si>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</si>
  <si>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</si>
  <si>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</si>
  <si>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</si>
  <si>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</si>
  <si>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</si>
  <si>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</si>
  <si>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</si>
  <si>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</si>
  <si>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</si>
  <si>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</si>
  <si>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</si>
  <si>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</si>
  <si>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</si>
  <si>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</si>
  <si>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</si>
  <si>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</si>
  <si>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</si>
  <si>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</si>
  <si>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</si>
  <si>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</si>
  <si>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</si>
  <si>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</si>
  <si>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</si>
  <si>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</si>
  <si>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</si>
  <si>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</si>
  <si>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</si>
  <si>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</si>
  <si>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</si>
  <si>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</si>
  <si>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</si>
  <si>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</si>
  <si>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</si>
  <si>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</si>
  <si>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</si>
  <si>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</si>
  <si>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</si>
  <si>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</si>
  <si>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</si>
  <si>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</si>
  <si>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</si>
  <si>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</si>
  <si>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</si>
  <si>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</si>
  <si>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</si>
  <si>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</si>
  <si>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</si>
  <si>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</si>
  <si>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</si>
  <si>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</si>
  <si>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</si>
  <si>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</si>
  <si>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</si>
  <si>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</si>
  <si>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</si>
  <si>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</si>
  <si>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</si>
  <si>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</si>
  <si>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</si>
  <si>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</si>
  <si>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</si>
  <si>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</si>
  <si>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</si>
  <si>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</si>
  <si>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</si>
  <si>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</si>
  <si>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</si>
  <si>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</si>
  <si>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</si>
  <si>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</si>
  <si>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</si>
  <si>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</si>
  <si>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</si>
  <si>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</si>
  <si>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</si>
  <si>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</si>
  <si>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</si>
  <si>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</si>
  <si>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</si>
  <si>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</si>
  <si>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</si>
  <si>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</si>
  <si>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</si>
  <si>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</si>
  <si>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</si>
  <si>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</si>
  <si>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</si>
  <si>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</si>
  <si>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</si>
  <si>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</si>
  <si>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</si>
  <si>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</si>
  <si>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</si>
  <si>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</si>
  <si>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</si>
  <si>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</si>
  <si>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</si>
  <si>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</si>
  <si>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</si>
  <si>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</si>
  <si>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</si>
  <si>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</si>
  <si>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</si>
  <si>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</si>
  <si>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</si>
  <si>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</si>
  <si>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</si>
  <si>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</si>
  <si>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</si>
  <si>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</si>
  <si>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</si>
  <si>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</si>
  <si>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</si>
  <si>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</si>
  <si>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</si>
  <si>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</si>
  <si>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</si>
  <si>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</si>
  <si>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</si>
  <si>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</si>
  <si>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</si>
  <si>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</si>
  <si>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</si>
  <si>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</si>
  <si>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</si>
  <si>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</si>
  <si>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</si>
  <si>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</si>
  <si>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</si>
  <si>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</si>
  <si>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</si>
  <si>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</si>
  <si>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</si>
  <si>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</si>
  <si>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</si>
  <si>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</si>
  <si>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</si>
  <si>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</si>
  <si>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</si>
  <si>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</si>
  <si>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</si>
  <si>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</si>
  <si>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</si>
  <si>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</si>
  <si>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</si>
  <si>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</si>
  <si>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</si>
  <si>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</si>
  <si>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</si>
  <si>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</si>
  <si>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</si>
  <si>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</si>
  <si>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</si>
  <si>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</si>
  <si>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</si>
  <si>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</si>
  <si>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</si>
  <si>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</si>
  <si>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</si>
  <si>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</si>
  <si>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</si>
  <si>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</si>
  <si>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</si>
  <si>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</si>
  <si>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</si>
  <si>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</si>
  <si>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</si>
  <si>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</si>
  <si>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</si>
  <si>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</si>
  <si>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</si>
  <si>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</si>
  <si>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</si>
  <si>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</si>
  <si>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</si>
  <si>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</si>
  <si>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</si>
  <si>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</si>
  <si>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</si>
  <si>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</si>
  <si>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</si>
  <si>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</si>
  <si>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</si>
  <si>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</si>
  <si>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</si>
  <si>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</si>
  <si>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</si>
  <si>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</si>
  <si>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</si>
  <si>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</si>
  <si>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</si>
  <si>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</si>
  <si>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</si>
  <si>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</si>
  <si>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</si>
  <si>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</si>
  <si>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</si>
  <si>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</si>
  <si>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</si>
  <si>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</si>
  <si>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</si>
  <si>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</si>
  <si>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</si>
  <si>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</si>
  <si>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</si>
  <si>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</si>
  <si>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</si>
  <si>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</si>
  <si>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</si>
  <si>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</si>
  <si>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</si>
  <si>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</si>
  <si>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</si>
  <si>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</si>
  <si>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</si>
  <si>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</si>
  <si>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</si>
  <si>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</si>
  <si>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</si>
  <si>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</si>
  <si>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</si>
  <si>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</si>
  <si>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</si>
  <si>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</si>
  <si>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</si>
  <si>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</si>
  <si>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</si>
  <si>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</si>
  <si>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</si>
  <si>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</si>
  <si>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</si>
  <si>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</si>
  <si>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</si>
  <si>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</si>
  <si>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</si>
  <si>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</si>
  <si>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</si>
  <si>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</si>
  <si>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</si>
  <si>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</si>
  <si>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</si>
  <si>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</si>
  <si>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</si>
  <si>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</si>
  <si>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</si>
  <si>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</si>
  <si>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</si>
  <si>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</si>
  <si>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</si>
  <si>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</si>
  <si>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</si>
  <si>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</si>
  <si>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</si>
  <si>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</si>
  <si>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</si>
  <si>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</si>
  <si>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</si>
  <si>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</si>
  <si>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</si>
  <si>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</si>
  <si>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</si>
  <si>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</si>
  <si>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</si>
  <si>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</si>
  <si>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</si>
  <si>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</si>
  <si>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</si>
  <si>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</si>
  <si>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</si>
  <si>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</si>
  <si>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</si>
  <si>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</si>
  <si>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</si>
  <si>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</si>
  <si>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</si>
  <si>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</si>
  <si>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</si>
  <si>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</si>
  <si>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</si>
  <si>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</si>
  <si>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</si>
  <si>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</si>
  <si>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</si>
  <si>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</si>
  <si>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</si>
  <si>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</si>
  <si>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</si>
  <si>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</si>
  <si>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</si>
  <si>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</si>
  <si>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</si>
  <si>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</si>
  <si>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</si>
  <si>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</si>
  <si>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</si>
  <si>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</si>
  <si>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</si>
  <si>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</si>
  <si>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</si>
  <si>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</si>
  <si>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</si>
  <si>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</si>
  <si>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</si>
  <si>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</si>
  <si>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</si>
  <si>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</si>
  <si>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</si>
  <si>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</si>
  <si>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</si>
  <si>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</si>
  <si>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</si>
  <si>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</si>
  <si>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</si>
  <si>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</si>
  <si>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</si>
  <si>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</si>
  <si>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</si>
  <si>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</si>
  <si>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</si>
  <si>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</si>
  <si>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</si>
  <si>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</si>
  <si>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</si>
  <si>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</si>
  <si>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</si>
  <si>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</si>
  <si>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</si>
  <si>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</si>
  <si>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</si>
  <si>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</si>
  <si>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</si>
  <si>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</si>
  <si>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</si>
  <si>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</si>
  <si>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</si>
  <si>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</si>
  <si>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</si>
  <si>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</si>
  <si>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</si>
  <si>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</si>
  <si>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</si>
  <si>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</si>
  <si>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</si>
  <si>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</si>
  <si>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</si>
  <si>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</si>
  <si>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</si>
  <si>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</si>
  <si>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</si>
  <si>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</si>
  <si>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</si>
  <si>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</si>
  <si>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</si>
  <si>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</si>
  <si>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</si>
  <si>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</si>
  <si>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</si>
  <si>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</si>
  <si>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</si>
  <si>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</si>
  <si>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</si>
  <si>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</si>
  <si>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</si>
  <si>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</si>
  <si>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</si>
  <si>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</si>
  <si>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</si>
  <si>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</si>
  <si>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</si>
  <si>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</si>
  <si>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</si>
  <si>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</si>
  <si>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</si>
  <si>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</si>
  <si>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</si>
  <si>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</si>
  <si>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</si>
  <si>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</si>
  <si>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</si>
  <si>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</si>
  <si>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</si>
  <si>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</si>
  <si>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</si>
  <si>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</si>
  <si>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</si>
  <si>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</si>
  <si>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</si>
  <si>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</si>
  <si>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</si>
  <si>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</si>
  <si>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</si>
  <si>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</si>
  <si>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</si>
  <si>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</si>
  <si>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</si>
  <si>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</si>
  <si>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</si>
  <si>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</si>
  <si>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</si>
  <si>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</si>
  <si>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</si>
  <si>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</si>
  <si>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</si>
  <si>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</si>
  <si>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</si>
  <si>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</si>
  <si>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</si>
  <si>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</si>
  <si>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</si>
  <si>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</si>
  <si>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</si>
  <si>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</si>
  <si>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</si>
  <si>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</si>
  <si>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</si>
  <si>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</si>
  <si>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</si>
  <si>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</si>
  <si>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</si>
  <si>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</si>
  <si>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</si>
  <si>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</si>
  <si>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</si>
  <si>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</si>
  <si>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</si>
  <si>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</si>
  <si>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</si>
  <si>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</si>
  <si>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</si>
  <si>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</si>
  <si>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</si>
  <si>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</si>
  <si>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</si>
  <si>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</si>
  <si>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</si>
  <si>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</si>
  <si>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</si>
  <si>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</si>
  <si>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</si>
  <si>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</si>
  <si>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</si>
  <si>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</si>
  <si>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</si>
  <si>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</si>
  <si>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</si>
  <si>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</si>
  <si>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</si>
  <si>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</si>
  <si>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</si>
  <si>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</si>
  <si>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</si>
  <si>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</si>
  <si>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</si>
  <si>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</si>
  <si>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</si>
  <si>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</si>
  <si>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</si>
  <si>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</si>
  <si>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</si>
  <si>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</si>
  <si>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</si>
  <si>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</si>
  <si>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</si>
  <si>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</si>
  <si>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</si>
  <si>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</si>
  <si>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</si>
  <si>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</si>
  <si>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</si>
  <si>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</si>
  <si>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</si>
  <si>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</si>
  <si>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</si>
  <si>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</si>
  <si>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</si>
  <si>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</si>
  <si>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</si>
  <si>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</si>
  <si>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</si>
  <si>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</si>
  <si>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</si>
  <si>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</si>
  <si>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</si>
  <si>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</si>
  <si>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</si>
  <si>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</si>
  <si>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</si>
  <si>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</si>
  <si>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</si>
  <si>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</si>
  <si>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</si>
  <si>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</si>
  <si>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</si>
  <si>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</si>
  <si>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</si>
  <si>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</si>
  <si>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</si>
  <si>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</si>
  <si>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</si>
  <si>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</si>
  <si>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</si>
  <si>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</si>
  <si>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</si>
  <si>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</si>
  <si>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</si>
  <si>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</si>
  <si>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</si>
  <si>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</si>
  <si>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</si>
  <si>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</si>
  <si>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</si>
  <si>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</si>
  <si>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</si>
  <si>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</si>
  <si>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</si>
  <si>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</si>
  <si>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</si>
  <si>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</si>
  <si>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</si>
  <si>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</si>
  <si>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</si>
  <si>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</si>
  <si>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</si>
  <si>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</si>
  <si>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</si>
  <si>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</si>
  <si>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</si>
  <si>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</si>
  <si>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</si>
  <si>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</si>
  <si>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</si>
  <si>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</si>
  <si>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</si>
  <si>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</si>
  <si>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</si>
  <si>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</si>
  <si>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</si>
  <si>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</si>
  <si>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</si>
  <si>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</si>
  <si>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</si>
  <si>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</si>
  <si>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</si>
  <si>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</si>
  <si>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</si>
  <si>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</si>
  <si>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</si>
  <si>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</si>
  <si>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</si>
  <si>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</si>
  <si>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</si>
  <si>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</si>
  <si>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</si>
  <si>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</si>
  <si>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</si>
  <si>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</si>
  <si>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</si>
  <si>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</si>
  <si>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</si>
  <si>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</si>
  <si>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</si>
  <si>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</si>
  <si>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</si>
  <si>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</si>
  <si>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</si>
  <si>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</si>
  <si>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</si>
  <si>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</si>
  <si>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</si>
  <si>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</si>
  <si>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</si>
  <si>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</si>
  <si>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</si>
  <si>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</si>
  <si>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</si>
  <si>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</si>
  <si>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</si>
  <si>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</si>
  <si>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</si>
  <si>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</si>
  <si>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</si>
  <si>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</si>
  <si>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</si>
  <si>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</si>
  <si>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</si>
  <si>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</si>
  <si>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</si>
  <si>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</si>
  <si>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</si>
  <si>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</si>
  <si>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</si>
  <si>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</si>
  <si>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</si>
  <si>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</si>
  <si>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</si>
  <si>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</si>
  <si>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</si>
  <si>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</si>
  <si>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</si>
  <si>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</si>
  <si>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</si>
  <si>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</si>
  <si>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</si>
  <si>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</si>
  <si>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</si>
  <si>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</si>
  <si>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</si>
  <si>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</si>
  <si>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</si>
  <si>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</si>
  <si>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</si>
  <si>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</si>
  <si>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</si>
  <si>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</si>
  <si>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</si>
  <si>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</si>
  <si>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</si>
  <si>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</si>
  <si>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</si>
  <si>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</si>
  <si>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</si>
  <si>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</si>
  <si>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</si>
  <si>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</si>
  <si>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</si>
  <si>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</si>
  <si>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</si>
  <si>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</si>
  <si>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</si>
  <si>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</si>
  <si>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</si>
  <si>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</si>
  <si>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</si>
  <si>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</si>
  <si>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</si>
  <si>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</si>
  <si>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</si>
  <si>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</si>
  <si>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</si>
  <si>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</si>
  <si>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</si>
  <si>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</si>
  <si>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</si>
  <si>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</si>
  <si>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</si>
  <si>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</si>
  <si>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</si>
  <si>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</si>
  <si>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</si>
  <si>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</si>
  <si>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</si>
  <si>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</si>
  <si>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</si>
  <si>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</si>
  <si>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</si>
  <si>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</si>
  <si>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</si>
  <si>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</si>
  <si>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</si>
  <si>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</si>
  <si>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</si>
  <si>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</si>
  <si>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</si>
  <si>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</si>
  <si>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</si>
  <si>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</si>
  <si>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</si>
  <si>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</si>
  <si>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</si>
  <si>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</si>
  <si>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</si>
  <si>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</si>
  <si>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</si>
  <si>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</si>
  <si>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</si>
  <si>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</si>
  <si>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</si>
  <si>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</si>
  <si>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</si>
  <si>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</si>
  <si>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</si>
  <si>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</si>
  <si>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</si>
  <si>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</si>
  <si>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</si>
  <si>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</si>
  <si>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</si>
  <si>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</si>
  <si>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</si>
  <si>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</si>
  <si>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</si>
  <si>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</si>
  <si>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</si>
  <si>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</si>
  <si>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</si>
  <si>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</si>
  <si>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</si>
  <si>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</si>
  <si>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</si>
  <si>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</si>
  <si>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</si>
  <si>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</si>
  <si>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</si>
  <si>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</si>
  <si>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</si>
  <si>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</si>
  <si>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</si>
  <si>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</si>
  <si>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</si>
  <si>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</si>
  <si>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</si>
  <si>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</si>
  <si>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</si>
  <si>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</si>
  <si>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</si>
  <si>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</si>
  <si>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</si>
  <si>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</si>
  <si>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</si>
  <si>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</si>
  <si>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</si>
  <si>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</si>
  <si>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</si>
  <si>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</si>
  <si>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</si>
  <si>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</si>
  <si>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</si>
  <si>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</si>
  <si>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</si>
  <si>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</si>
  <si>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</si>
  <si>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</si>
  <si>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</si>
  <si>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</si>
  <si>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</si>
  <si>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</si>
  <si>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</si>
  <si>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</si>
  <si>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</si>
  <si>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</si>
  <si>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</si>
  <si>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</si>
  <si>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</si>
  <si>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</si>
  <si>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</si>
  <si>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</si>
  <si>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</si>
  <si>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</si>
  <si>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</si>
  <si>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</si>
  <si>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</si>
  <si>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</si>
  <si>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</si>
  <si>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</si>
  <si>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</si>
  <si>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</si>
  <si>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</si>
  <si>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</si>
  <si>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</si>
  <si>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</si>
  <si>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</si>
  <si>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</si>
  <si>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</si>
  <si>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</si>
  <si>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</si>
  <si>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</si>
  <si>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</si>
  <si>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</si>
  <si>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</si>
  <si>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</si>
  <si>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</si>
  <si>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</si>
  <si>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</si>
  <si>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</si>
  <si>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</si>
  <si>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</si>
  <si>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</si>
  <si>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</si>
  <si>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</si>
  <si>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</si>
  <si>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</si>
  <si>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</si>
  <si>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</si>
  <si>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</si>
  <si>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</si>
  <si>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</si>
  <si>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</si>
  <si>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</si>
  <si>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</si>
  <si>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</si>
  <si>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</si>
  <si>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</si>
  <si>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</si>
  <si>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</si>
  <si>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</si>
  <si>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</si>
  <si>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</si>
  <si>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</si>
  <si>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</si>
  <si>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</si>
  <si>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</si>
  <si>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</si>
  <si>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</si>
  <si>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</si>
  <si>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</si>
  <si>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</si>
  <si>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</si>
  <si>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</si>
  <si>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</si>
  <si>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</si>
  <si>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</si>
  <si>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</si>
  <si>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</si>
  <si>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</si>
  <si>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</si>
  <si>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</si>
  <si>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</si>
  <si>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</si>
  <si>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</si>
  <si>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</si>
  <si>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</si>
  <si>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</si>
  <si>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</si>
  <si>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</si>
  <si>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</si>
  <si>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</si>
  <si>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</si>
  <si>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</si>
  <si>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</si>
  <si>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</si>
  <si>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</si>
  <si>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</si>
  <si>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</si>
  <si>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</si>
  <si>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</si>
  <si>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</si>
  <si>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</si>
  <si>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</si>
  <si>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</si>
  <si>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</si>
  <si>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</si>
  <si>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</si>
  <si>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</si>
  <si>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</si>
  <si>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</si>
  <si>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</si>
  <si>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</si>
  <si>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</si>
  <si>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</si>
  <si>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</si>
  <si>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</si>
  <si>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</si>
  <si>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</si>
  <si>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</si>
  <si>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</si>
  <si>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</si>
  <si>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</si>
  <si>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</si>
  <si>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</si>
  <si>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</si>
  <si>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</si>
  <si>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</si>
  <si>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</si>
  <si>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</si>
  <si>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</si>
  <si>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</si>
  <si>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</si>
  <si>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</si>
  <si>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</si>
  <si>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</si>
  <si>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</si>
  <si>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</si>
  <si>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</si>
  <si>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</si>
  <si>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</si>
  <si>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</si>
  <si>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</si>
  <si>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</si>
  <si>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</si>
  <si>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</si>
  <si>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</si>
  <si>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</si>
  <si>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</si>
  <si>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</si>
  <si>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</si>
  <si>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</si>
  <si>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</si>
  <si>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</si>
  <si>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</si>
  <si>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</si>
  <si>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</si>
  <si>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</si>
  <si>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</si>
  <si>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</si>
  <si>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</si>
  <si>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</si>
  <si>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</si>
  <si>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</si>
  <si>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</si>
  <si>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</si>
  <si>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</si>
  <si>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</si>
  <si>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</si>
  <si>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</si>
  <si>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</si>
  <si>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</si>
  <si>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</si>
  <si>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</si>
  <si>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</si>
  <si>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</si>
  <si>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</si>
  <si>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</si>
  <si>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</si>
  <si>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</si>
  <si>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</si>
  <si>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</si>
  <si>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</si>
  <si>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</si>
  <si>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</si>
  <si>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</si>
  <si>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</si>
  <si>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</si>
  <si>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</si>
  <si>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</si>
  <si>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</si>
  <si>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</si>
  <si>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</si>
  <si>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</si>
  <si>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</si>
  <si>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</si>
  <si>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</si>
  <si>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</si>
  <si>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</si>
  <si>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</si>
  <si>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</si>
  <si>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</si>
  <si>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</si>
  <si>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</si>
  <si>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</si>
  <si>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</si>
  <si>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</si>
  <si>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</si>
  <si>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</si>
  <si>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</si>
  <si>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</si>
  <si>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</si>
  <si>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</si>
  <si>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</si>
  <si>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</si>
  <si>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</si>
  <si>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</si>
  <si>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</si>
  <si>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</si>
  <si>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</si>
  <si>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</si>
  <si>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</si>
  <si>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</si>
  <si>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</si>
  <si>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</si>
  <si>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</si>
  <si>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</si>
  <si>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</si>
  <si>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</si>
  <si>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</si>
  <si>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</si>
  <si>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</si>
  <si>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</si>
  <si>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</si>
  <si>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</si>
  <si>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</si>
  <si>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</si>
  <si>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</si>
  <si>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</si>
  <si>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</si>
  <si>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</si>
  <si>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</si>
  <si>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</si>
  <si>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</si>
  <si>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</si>
  <si>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</si>
  <si>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</si>
  <si>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</si>
  <si>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</si>
  <si>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</si>
  <si>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</si>
  <si>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</si>
  <si>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</si>
  <si>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</si>
  <si>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</si>
  <si>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</si>
  <si>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</si>
  <si>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</si>
  <si>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</si>
  <si>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</si>
  <si>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</si>
  <si>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</si>
  <si>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</si>
  <si>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</si>
  <si>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</si>
  <si>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</si>
  <si>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</si>
  <si>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</si>
  <si>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</si>
  <si>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</si>
  <si>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</si>
  <si>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</si>
  <si>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</si>
  <si>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</si>
  <si>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</si>
  <si>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</si>
  <si>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</si>
  <si>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</si>
  <si>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</si>
  <si>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</si>
  <si>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</si>
  <si>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</si>
  <si>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</si>
  <si>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</si>
  <si>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</si>
  <si>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</si>
  <si>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</si>
  <si>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</si>
  <si>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</si>
  <si>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</si>
  <si>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</si>
  <si>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</si>
  <si>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</si>
  <si>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</si>
  <si>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</si>
  <si>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</si>
  <si>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</si>
  <si>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</si>
  <si>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</si>
  <si>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</si>
  <si>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</si>
  <si>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</si>
  <si>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</si>
  <si>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</si>
  <si>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</si>
  <si>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</si>
  <si>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</si>
  <si>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</si>
  <si>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</si>
  <si>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</si>
  <si>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</si>
  <si>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</si>
  <si>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</si>
  <si>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</si>
  <si>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</si>
  <si>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</si>
  <si>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</si>
  <si>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</si>
  <si>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</si>
  <si>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</si>
  <si>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</si>
  <si>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</si>
  <si>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</si>
  <si>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</si>
  <si>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</si>
  <si>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</si>
  <si>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</si>
  <si>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</si>
  <si>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</si>
  <si>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</si>
  <si>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</si>
  <si>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</si>
  <si>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</si>
  <si>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</si>
  <si>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</si>
  <si>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</si>
  <si>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</si>
  <si>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</si>
  <si>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</si>
  <si>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</si>
  <si>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</si>
  <si>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</si>
  <si>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</si>
  <si>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</si>
  <si>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</si>
  <si>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</si>
  <si>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</si>
  <si>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</si>
  <si>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</si>
  <si>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</si>
  <si>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</si>
  <si>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</si>
  <si>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</si>
  <si>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</si>
  <si>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</si>
  <si>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</si>
  <si>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</si>
  <si>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</si>
  <si>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</si>
  <si>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</si>
  <si>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</si>
  <si>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</si>
  <si>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</si>
  <si>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</si>
  <si>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</si>
  <si>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</si>
  <si>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</si>
  <si>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</si>
  <si>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</si>
  <si>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</si>
  <si>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</si>
  <si>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</si>
  <si>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</si>
  <si>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</si>
  <si>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</si>
  <si>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</si>
  <si>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</si>
  <si>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</si>
  <si>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</si>
  <si>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</si>
  <si>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</si>
  <si>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</si>
  <si>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</si>
  <si>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</si>
  <si>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</si>
  <si>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</si>
  <si>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</si>
  <si>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</si>
  <si>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</si>
  <si>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</si>
  <si>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</si>
  <si>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</si>
  <si>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</si>
  <si>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</si>
  <si>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</si>
  <si>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</si>
  <si>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</si>
  <si>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</si>
  <si>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</si>
  <si>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</si>
  <si>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</si>
  <si>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</si>
  <si>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</si>
  <si>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</si>
  <si>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</si>
  <si>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</si>
  <si>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</si>
  <si>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</si>
  <si>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</si>
  <si>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</si>
  <si>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</si>
  <si>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</si>
  <si>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</si>
  <si>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</si>
  <si>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</si>
  <si>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</si>
  <si>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</si>
  <si>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</si>
  <si>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</si>
  <si>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</si>
  <si>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</si>
  <si>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</si>
  <si>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</si>
  <si>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</si>
  <si>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</si>
  <si>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</si>
  <si>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</si>
  <si>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</si>
  <si>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</si>
  <si>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</si>
  <si>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</si>
  <si>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</si>
  <si>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</si>
  <si>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</si>
  <si>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</si>
  <si>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</si>
  <si>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</si>
  <si>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</si>
  <si>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</si>
  <si>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</si>
  <si>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</si>
  <si>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</si>
  <si>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</si>
  <si>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</si>
  <si>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</si>
  <si>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</si>
  <si>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</si>
  <si>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</si>
  <si>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</si>
  <si>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</si>
  <si>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</si>
  <si>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</si>
  <si>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</si>
  <si>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</si>
  <si>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</si>
  <si>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</si>
  <si>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</si>
  <si>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</si>
  <si>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</si>
  <si>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</si>
  <si>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</si>
  <si>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</si>
  <si>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</si>
  <si>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</si>
  <si>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</si>
  <si>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</si>
  <si>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</si>
  <si>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</si>
  <si>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</si>
  <si>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</si>
  <si>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</si>
  <si>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</si>
  <si>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</si>
  <si>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</si>
  <si>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</si>
  <si>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</si>
  <si>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</si>
  <si>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</si>
  <si>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</si>
  <si>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</si>
  <si>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</si>
  <si>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</si>
  <si>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</si>
  <si>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</si>
  <si>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</si>
  <si>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</si>
  <si>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</si>
  <si>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</si>
  <si>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</si>
  <si>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</si>
  <si>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</si>
  <si>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</si>
  <si>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</si>
  <si>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</si>
  <si>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</si>
  <si>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</si>
  <si>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</si>
  <si>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</si>
  <si>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</si>
  <si>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</si>
  <si>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</si>
  <si>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</si>
  <si>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</si>
  <si>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</si>
  <si>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</si>
  <si>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</si>
  <si>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</si>
  <si>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</si>
  <si>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</si>
  <si>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</si>
  <si>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</si>
  <si>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</si>
  <si>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</si>
  <si>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</si>
  <si>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</si>
  <si>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</si>
  <si>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</si>
  <si>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</si>
  <si>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</si>
  <si>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</si>
  <si>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</si>
  <si>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</si>
  <si>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</si>
  <si>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</si>
  <si>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</si>
  <si>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</si>
  <si>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</si>
  <si>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</si>
  <si>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</si>
  <si>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</si>
  <si>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</si>
  <si>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</si>
  <si>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</si>
  <si>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</si>
  <si>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</si>
  <si>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</si>
  <si>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</si>
  <si>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</si>
  <si>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</si>
  <si>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</si>
  <si>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</si>
  <si>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</si>
  <si>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</si>
  <si>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</si>
  <si>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</si>
  <si>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</si>
  <si>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</si>
  <si>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</si>
  <si>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</si>
  <si>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</si>
  <si>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</si>
  <si>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</si>
  <si>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</si>
  <si>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</si>
  <si>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</si>
  <si>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</si>
  <si>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</si>
  <si>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</si>
  <si>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</si>
  <si>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</si>
  <si>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</si>
  <si>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</si>
  <si>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</si>
  <si>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</si>
  <si>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</si>
  <si>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</si>
  <si>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</si>
  <si>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</si>
  <si>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</si>
  <si>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</si>
  <si>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</si>
  <si>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</si>
  <si>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</si>
  <si>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</si>
  <si>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</si>
  <si>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</si>
  <si>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</si>
  <si>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</si>
  <si>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</si>
  <si>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</si>
  <si>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</si>
  <si>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</si>
  <si>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</si>
  <si>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</si>
  <si>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</si>
  <si>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</si>
  <si>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</si>
  <si>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</si>
  <si>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</si>
  <si>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</si>
  <si>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</si>
  <si>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</si>
  <si>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</si>
  <si>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</si>
  <si>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</si>
  <si>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</si>
  <si>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</si>
  <si>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</si>
  <si>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</si>
  <si>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</si>
  <si>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</si>
  <si>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</si>
  <si>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</si>
  <si>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</si>
  <si>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</si>
  <si>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</si>
  <si>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</si>
  <si>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</si>
  <si>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</si>
  <si>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</si>
  <si>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</si>
  <si>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</si>
  <si>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</si>
  <si>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</si>
  <si>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</si>
  <si>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</si>
  <si>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</si>
  <si>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</si>
  <si>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</si>
  <si>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</si>
  <si>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</si>
  <si>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</si>
  <si>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</si>
  <si>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</si>
  <si>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</si>
  <si>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</si>
  <si>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</si>
  <si>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</si>
  <si>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</si>
  <si>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</si>
  <si>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</si>
  <si>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</si>
  <si>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</si>
  <si>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</si>
  <si>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</si>
  <si>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</si>
  <si>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</si>
  <si>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</si>
  <si>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</si>
  <si>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</si>
  <si>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</si>
  <si>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</si>
  <si>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</si>
  <si>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</si>
  <si>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</si>
  <si>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</si>
  <si>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</si>
  <si>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</si>
  <si>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</si>
  <si>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</si>
  <si>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</si>
  <si>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</si>
  <si>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</si>
  <si>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</si>
  <si>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</si>
  <si>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</si>
  <si>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</si>
  <si>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</si>
  <si>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</si>
  <si>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</si>
  <si>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</si>
  <si>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</si>
  <si>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</si>
  <si>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</si>
  <si>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</si>
  <si>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</si>
  <si>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</si>
  <si>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</si>
  <si>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</si>
  <si>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</si>
  <si>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</si>
  <si>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</si>
  <si>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</si>
  <si>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</si>
  <si>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</si>
  <si>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</si>
  <si>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</si>
  <si>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</si>
  <si>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</si>
  <si>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</si>
  <si>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</si>
  <si>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</si>
  <si>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</si>
  <si>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</si>
  <si>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</si>
  <si>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</si>
  <si>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</si>
  <si>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</si>
  <si>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</si>
  <si>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</si>
  <si>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</si>
  <si>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</si>
  <si>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</si>
  <si>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</si>
  <si>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</si>
  <si>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</si>
  <si>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</si>
  <si>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</si>
  <si>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</si>
  <si>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</si>
  <si>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</si>
  <si>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</si>
  <si>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</si>
  <si>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</si>
  <si>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</si>
  <si>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</si>
  <si>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</si>
  <si>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</si>
  <si>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</si>
  <si>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</si>
  <si>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</si>
  <si>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</si>
  <si>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</si>
  <si>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</si>
  <si>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</si>
  <si>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</si>
  <si>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</si>
  <si>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</si>
  <si>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</si>
  <si>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</si>
  <si>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</si>
  <si>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</si>
  <si>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</si>
  <si>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</si>
  <si>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</si>
  <si>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</si>
  <si>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</si>
  <si>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</si>
  <si>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</si>
  <si>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</si>
  <si>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</si>
  <si>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</si>
  <si>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</si>
  <si>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</si>
  <si>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</si>
  <si>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</si>
  <si>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</si>
  <si>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</si>
  <si>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</si>
  <si>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</si>
  <si>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</si>
  <si>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</si>
  <si>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</si>
  <si>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</si>
  <si>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</si>
  <si>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</si>
  <si>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</si>
  <si>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</si>
  <si>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</si>
  <si>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</si>
  <si>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</si>
  <si>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</si>
  <si>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</si>
  <si>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</si>
  <si>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</si>
  <si>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</si>
  <si>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</si>
  <si>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</si>
  <si>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</si>
  <si>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</si>
  <si>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</si>
  <si>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</si>
  <si>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</si>
  <si>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</si>
  <si>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</si>
  <si>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</si>
  <si>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</si>
  <si>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</si>
  <si>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</si>
  <si>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</si>
  <si>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</si>
  <si>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</si>
  <si>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</si>
  <si>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</si>
  <si>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</si>
  <si>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</si>
  <si>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</si>
  <si>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</si>
  <si>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</si>
  <si>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</si>
  <si>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</si>
  <si>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</si>
  <si>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</si>
  <si>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</si>
  <si>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</si>
  <si>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</si>
  <si>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</si>
  <si>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</si>
  <si>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</si>
  <si>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</si>
  <si>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</si>
  <si>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</si>
  <si>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</si>
  <si>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</si>
  <si>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</si>
  <si>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</si>
  <si>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</si>
  <si>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</si>
  <si>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</si>
  <si>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</si>
  <si>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</si>
  <si>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</si>
  <si>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</si>
  <si>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</si>
  <si>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</si>
  <si>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</si>
  <si>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</si>
  <si>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</si>
  <si>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</si>
  <si>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</si>
  <si>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</si>
  <si>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</si>
  <si>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</si>
  <si>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</si>
  <si>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</si>
  <si>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</si>
  <si>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</si>
  <si>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</si>
  <si>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</si>
  <si>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</si>
  <si>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</si>
  <si>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</si>
  <si>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</si>
  <si>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</si>
  <si>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</si>
  <si>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</si>
  <si>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</si>
  <si>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</si>
  <si>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</si>
  <si>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</si>
  <si>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</si>
  <si>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</si>
  <si>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</si>
  <si>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</si>
  <si>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</si>
  <si>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</si>
  <si>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</si>
  <si>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</si>
  <si>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</si>
  <si>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</si>
  <si>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</si>
  <si>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</si>
  <si>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</si>
  <si>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</si>
  <si>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</si>
  <si>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</si>
  <si>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</si>
  <si>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</si>
  <si>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</si>
  <si>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</si>
  <si>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</si>
  <si>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</si>
  <si>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</si>
  <si>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</si>
  <si>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</si>
  <si>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</si>
  <si>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</si>
  <si>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</si>
  <si>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</si>
  <si>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</si>
  <si>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</si>
  <si>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</si>
  <si>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</si>
  <si>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</si>
  <si>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</si>
  <si>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</si>
  <si>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</si>
  <si>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</si>
  <si>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</si>
  <si>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</si>
  <si>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</si>
  <si>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</si>
  <si>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</si>
  <si>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</si>
  <si>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</si>
  <si>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</si>
  <si>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</si>
  <si>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</si>
  <si>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</si>
  <si>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</si>
  <si>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</si>
  <si>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</si>
  <si>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</si>
  <si>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</si>
  <si>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</si>
  <si>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</si>
  <si>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</si>
  <si>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</si>
  <si>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</si>
  <si>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</si>
  <si>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</si>
  <si>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</si>
  <si>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</si>
  <si>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</si>
  <si>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</si>
  <si>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</si>
  <si>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</si>
  <si>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</si>
  <si>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</si>
  <si>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</si>
  <si>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</si>
  <si>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</si>
  <si>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</si>
  <si>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</si>
  <si>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</si>
  <si>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</si>
  <si>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</si>
  <si>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</si>
  <si>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</si>
  <si>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</si>
  <si>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</si>
  <si>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</si>
  <si>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</si>
  <si>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</si>
  <si>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</si>
  <si>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</si>
  <si>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</si>
  <si>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</si>
  <si>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</si>
  <si>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</si>
  <si>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</si>
  <si>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</si>
  <si>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</si>
  <si>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</si>
  <si>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</si>
  <si>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</si>
  <si>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</si>
  <si>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</si>
  <si>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</si>
  <si>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</si>
  <si>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</si>
  <si>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</si>
  <si>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</si>
  <si>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</si>
  <si>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</si>
  <si>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</si>
  <si>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</si>
  <si>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</si>
  <si>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</si>
  <si>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</si>
  <si>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</si>
  <si>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</si>
  <si>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</si>
  <si>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</si>
  <si>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</si>
  <si>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</si>
  <si>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</si>
  <si>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</si>
  <si>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</si>
  <si>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</si>
  <si>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</si>
  <si>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</si>
  <si>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</si>
  <si>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</si>
  <si>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</si>
  <si>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</si>
  <si>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</si>
  <si>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</si>
  <si>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</si>
  <si>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</si>
  <si>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</si>
  <si>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</si>
  <si>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</si>
  <si>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</si>
  <si>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</si>
  <si>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</si>
  <si>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</si>
  <si>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</si>
  <si>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</si>
  <si>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</si>
  <si>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</si>
  <si>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</si>
  <si>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</si>
  <si>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</si>
  <si>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</si>
  <si>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</si>
  <si>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</si>
  <si>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</si>
  <si>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</si>
  <si>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</si>
  <si>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</si>
  <si>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</si>
  <si>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</si>
  <si>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</si>
  <si>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</si>
  <si>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</si>
  <si>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</si>
  <si>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</si>
  <si>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</si>
  <si>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</si>
  <si>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</si>
  <si>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</si>
  <si>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</si>
  <si>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</si>
  <si>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</si>
  <si>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</si>
  <si>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</si>
  <si>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</si>
  <si>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</si>
  <si>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</si>
  <si>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</si>
  <si>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</si>
  <si>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</si>
  <si>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</si>
  <si>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</si>
  <si>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</si>
  <si>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</si>
  <si>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</si>
  <si>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</si>
  <si>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</si>
  <si>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</si>
  <si>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</si>
  <si>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</si>
  <si>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</si>
  <si>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</si>
  <si>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</si>
  <si>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</si>
  <si>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</si>
  <si>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</si>
  <si>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</si>
  <si>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</si>
  <si>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</si>
  <si>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</si>
  <si>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</si>
  <si>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</si>
  <si>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</si>
  <si>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</si>
  <si>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</si>
  <si>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</si>
  <si>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</si>
  <si>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</si>
  <si>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</si>
  <si>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</si>
  <si>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</si>
  <si>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</si>
  <si>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</si>
  <si>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</si>
  <si>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</si>
  <si>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</si>
  <si>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</si>
  <si>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</si>
  <si>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</si>
  <si>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</si>
  <si>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</si>
  <si>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</si>
  <si>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</si>
  <si>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</si>
  <si>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</si>
  <si>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</si>
  <si>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</si>
  <si>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</si>
  <si>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</si>
  <si>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</si>
  <si>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</si>
  <si>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</si>
  <si>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</si>
  <si>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</si>
  <si>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</si>
  <si>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</si>
  <si>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</si>
  <si>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</si>
  <si>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</si>
  <si>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</si>
  <si>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</si>
  <si>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</si>
  <si>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</si>
  <si>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</si>
  <si>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</si>
  <si>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</si>
  <si>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</si>
  <si>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</si>
  <si>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</si>
  <si>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</si>
  <si>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</si>
  <si>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</si>
  <si>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</si>
  <si>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</si>
  <si>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</si>
  <si>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</si>
  <si>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</si>
  <si>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</si>
  <si>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</si>
  <si>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</si>
  <si>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</si>
  <si>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</si>
  <si>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</si>
  <si>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</si>
  <si>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</si>
  <si>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</si>
  <si>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</si>
  <si>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</si>
  <si>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</si>
  <si>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</si>
  <si>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</si>
  <si>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</si>
  <si>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</si>
  <si>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</si>
  <si>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</si>
  <si>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</si>
  <si>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</si>
  <si>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</si>
  <si>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</si>
  <si>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</si>
  <si>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</si>
  <si>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</si>
  <si>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</si>
  <si>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</si>
  <si>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</si>
  <si>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</si>
  <si>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</si>
  <si>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</si>
  <si>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</si>
  <si>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</si>
  <si>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</si>
  <si>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</si>
  <si>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</si>
  <si>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</si>
  <si>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</si>
  <si>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</si>
  <si>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</si>
  <si>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</si>
  <si>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</si>
  <si>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</si>
  <si>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</si>
  <si>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</si>
  <si>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</si>
  <si>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</si>
  <si>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</si>
  <si>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</si>
  <si>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</si>
  <si>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</si>
  <si>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</si>
  <si>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</si>
  <si>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</si>
  <si>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</si>
  <si>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</si>
  <si>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</si>
  <si>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</si>
  <si>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</si>
  <si>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</si>
  <si>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</si>
  <si>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</si>
  <si>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</si>
  <si>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</si>
  <si>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</si>
  <si>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</si>
  <si>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</si>
  <si>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</si>
  <si>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</si>
  <si>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</si>
  <si>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</si>
  <si>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</si>
  <si>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</si>
  <si>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</si>
  <si>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</si>
  <si>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</si>
  <si>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</si>
  <si>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</si>
  <si>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</si>
  <si>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</si>
  <si>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</si>
  <si>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</si>
  <si>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</si>
  <si>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</si>
  <si>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</si>
  <si>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</si>
  <si>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</si>
  <si>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</si>
  <si>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</si>
  <si>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</si>
  <si>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</si>
  <si>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</si>
  <si>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</si>
  <si>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</si>
  <si>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</si>
  <si>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</si>
  <si>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</si>
  <si>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</si>
  <si>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</si>
  <si>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</si>
  <si>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</si>
  <si>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</si>
  <si>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</si>
  <si>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</si>
  <si>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</si>
  <si>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</si>
  <si>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</si>
  <si>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</si>
  <si>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</si>
  <si>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</si>
  <si>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</si>
  <si>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</si>
  <si>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</si>
  <si>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</si>
  <si>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</si>
  <si>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</si>
  <si>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</si>
  <si>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</si>
  <si>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</si>
  <si>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</si>
  <si>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</si>
  <si>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</si>
  <si>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</si>
  <si>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</si>
  <si>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</si>
  <si>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</si>
  <si>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</si>
  <si>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</si>
  <si>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</si>
  <si>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</si>
  <si>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</si>
  <si>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</si>
  <si>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</si>
  <si>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</si>
  <si>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</si>
  <si>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</si>
  <si>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</si>
  <si>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</si>
  <si>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</si>
  <si>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</si>
  <si>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</si>
  <si>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</si>
  <si>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</si>
  <si>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</si>
  <si>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</si>
  <si>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</si>
  <si>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</si>
  <si>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</si>
  <si>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</si>
  <si>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</si>
  <si>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</si>
  <si>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</si>
  <si>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</si>
  <si>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</si>
  <si>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</si>
  <si>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</si>
  <si>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</si>
  <si>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</si>
  <si>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</si>
  <si>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</si>
  <si>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</si>
  <si>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</si>
  <si>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</si>
  <si>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</si>
  <si>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</si>
  <si>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</si>
  <si>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</si>
  <si>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</si>
  <si>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</si>
  <si>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</si>
  <si>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</si>
  <si>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</si>
  <si>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</si>
  <si>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</si>
  <si>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</si>
  <si>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</si>
  <si>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</si>
  <si>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</si>
  <si>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</si>
  <si>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</si>
  <si>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</si>
  <si>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</si>
  <si>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</si>
  <si>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</si>
  <si>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</si>
  <si>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</si>
  <si>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</si>
  <si>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</si>
  <si>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</si>
  <si>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</si>
  <si>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</si>
  <si>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</si>
  <si>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</si>
  <si>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</si>
  <si>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</si>
  <si>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</si>
  <si>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</si>
  <si>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</si>
  <si>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</si>
  <si>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</si>
  <si>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</si>
  <si>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</si>
  <si>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</si>
  <si>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</si>
  <si>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</si>
  <si>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</si>
  <si>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</si>
  <si>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</si>
  <si>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</si>
  <si>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</si>
  <si>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</si>
  <si>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</si>
  <si>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</si>
  <si>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</si>
  <si>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</si>
  <si>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</si>
  <si>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</si>
  <si>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</si>
  <si>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</si>
  <si>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</si>
  <si>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</si>
  <si>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</si>
  <si>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</si>
  <si>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</si>
  <si>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</si>
  <si>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</si>
  <si>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</si>
  <si>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</si>
  <si>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</si>
  <si>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</si>
  <si>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</si>
  <si>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</si>
  <si>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</si>
  <si>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</si>
  <si>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</si>
  <si>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</si>
  <si>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</si>
  <si>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</si>
  <si>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</si>
  <si>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</si>
  <si>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</si>
  <si>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</si>
  <si>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</si>
  <si>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</si>
  <si>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</si>
  <si>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</si>
  <si>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</si>
  <si>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</si>
  <si>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</si>
  <si>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</si>
  <si>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</si>
  <si>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</si>
  <si>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</si>
  <si>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</si>
  <si>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</si>
  <si>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</si>
  <si>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</si>
  <si>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</si>
  <si>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</si>
  <si>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</si>
  <si>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</si>
  <si>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</si>
  <si>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</si>
  <si>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</si>
  <si>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</si>
  <si>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</si>
  <si>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</si>
  <si>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</si>
  <si>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</si>
  <si>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</si>
  <si>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</si>
  <si>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</si>
  <si>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</si>
  <si>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</si>
  <si>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</si>
  <si>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</si>
  <si>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</si>
  <si>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</si>
  <si>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</si>
  <si>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</si>
  <si>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</si>
  <si>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</si>
  <si>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</si>
  <si>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</si>
  <si>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</si>
  <si>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</si>
  <si>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</si>
  <si>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</si>
  <si>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</si>
  <si>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</si>
  <si>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</si>
  <si>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</si>
  <si>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</si>
  <si>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</si>
  <si>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</si>
  <si>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</si>
  <si>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</si>
  <si>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</si>
  <si>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</si>
  <si>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</si>
  <si>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</si>
  <si>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</si>
  <si>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</si>
  <si>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</si>
  <si>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</si>
  <si>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</si>
  <si>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</si>
  <si>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</si>
  <si>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</si>
  <si>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</si>
  <si>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</si>
  <si>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</si>
  <si>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</si>
  <si>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</si>
  <si>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</si>
  <si>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</si>
  <si>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</si>
  <si>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</si>
  <si>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</si>
  <si>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</si>
  <si>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</si>
  <si>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</si>
  <si>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</si>
  <si>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</si>
  <si>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</si>
  <si>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</si>
  <si>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</si>
  <si>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</si>
  <si>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</si>
  <si>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</si>
  <si>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</si>
  <si>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</si>
  <si>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</si>
  <si>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</si>
  <si>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</si>
  <si>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</si>
  <si>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</si>
  <si>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</si>
  <si>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</si>
  <si>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</si>
  <si>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</si>
  <si>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</si>
  <si>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</si>
  <si>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</si>
  <si>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</si>
  <si>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</si>
  <si>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</si>
  <si>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</si>
  <si>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</si>
  <si>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</si>
  <si>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</si>
  <si>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</si>
  <si>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</si>
  <si>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</si>
  <si>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</si>
  <si>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</si>
  <si>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</si>
  <si>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</si>
  <si>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</si>
  <si>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</si>
  <si>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</si>
  <si>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</si>
  <si>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</si>
  <si>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</si>
  <si>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</si>
  <si>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</si>
  <si>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</si>
  <si>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</si>
  <si>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</si>
  <si>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</si>
  <si>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</si>
  <si>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</si>
  <si>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</si>
  <si>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</si>
  <si>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</si>
  <si>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</si>
  <si>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</si>
  <si>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</si>
  <si>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</si>
  <si>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</si>
  <si>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</si>
  <si>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</si>
  <si>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</si>
  <si>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</si>
  <si>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</si>
  <si>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</si>
  <si>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</si>
  <si>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</si>
  <si>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</si>
  <si>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</si>
  <si>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</si>
  <si>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</si>
  <si>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</si>
  <si>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</si>
  <si>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</si>
  <si>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</si>
  <si>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</si>
  <si>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</si>
  <si>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</si>
  <si>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</si>
  <si>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</si>
  <si>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</si>
  <si>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</si>
  <si>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</si>
  <si>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</si>
  <si>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</si>
  <si>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</si>
  <si>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</si>
  <si>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</si>
  <si>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</si>
  <si>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</si>
  <si>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</si>
  <si>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</si>
  <si>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</si>
  <si>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</si>
  <si>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</si>
  <si>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</si>
  <si>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</si>
  <si>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</si>
  <si>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</si>
  <si>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</si>
  <si>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</si>
  <si>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</si>
  <si>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</si>
  <si>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</si>
  <si>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</si>
  <si>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</si>
  <si>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</si>
  <si>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</si>
  <si>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</si>
  <si>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</si>
  <si>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</si>
  <si>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</si>
  <si>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</si>
  <si>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</si>
  <si>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</si>
  <si>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</si>
  <si>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</si>
  <si>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</si>
  <si>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</si>
  <si>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</si>
  <si>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</si>
  <si>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</si>
  <si>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</si>
  <si>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</si>
  <si>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</si>
  <si>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</si>
  <si>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</si>
  <si>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</si>
  <si>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</si>
  <si>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</si>
  <si>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</si>
  <si>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</si>
  <si>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</si>
  <si>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</si>
  <si>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</si>
  <si>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</si>
  <si>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</si>
  <si>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</si>
  <si>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</si>
  <si>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</si>
  <si>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</si>
  <si>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</si>
  <si>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</si>
  <si>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</si>
  <si>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</si>
  <si>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</si>
  <si>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</si>
  <si>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</si>
  <si>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</si>
  <si>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</si>
  <si>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</si>
  <si>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</si>
  <si>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</si>
  <si>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</si>
  <si>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</si>
  <si>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</si>
  <si>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</si>
  <si>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</si>
  <si>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</si>
  <si>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</si>
  <si>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</si>
  <si>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</si>
  <si>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</si>
  <si>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</si>
  <si>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</si>
  <si>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</si>
  <si>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</si>
  <si>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</si>
  <si>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</si>
  <si>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</si>
  <si>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</si>
  <si>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</si>
  <si>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</si>
  <si>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</si>
  <si>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</si>
  <si>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</si>
  <si>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</si>
  <si>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</si>
  <si>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</si>
  <si>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</si>
  <si>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</si>
  <si>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</si>
  <si>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</si>
  <si>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</si>
  <si>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</si>
  <si>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</si>
  <si>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</si>
  <si>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</si>
  <si>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</si>
  <si>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</si>
  <si>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</si>
  <si>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</si>
  <si>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</si>
  <si>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</si>
  <si>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</si>
  <si>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</si>
  <si>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</si>
  <si>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</si>
  <si>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</si>
  <si>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</si>
  <si>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</si>
  <si>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</si>
  <si>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</si>
  <si>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</si>
  <si>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</si>
  <si>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</si>
  <si>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</si>
  <si>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</si>
  <si>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</si>
  <si>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</si>
  <si>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</si>
  <si>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</si>
  <si>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</si>
  <si>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</si>
  <si>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</si>
  <si>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</si>
  <si>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</si>
  <si>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</si>
  <si>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</si>
  <si>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</si>
  <si>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</si>
  <si>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</si>
  <si>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</si>
  <si>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</si>
  <si>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</si>
  <si>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</si>
  <si>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</si>
  <si>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</si>
  <si>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</si>
  <si>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</si>
  <si>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</si>
  <si>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</si>
  <si>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</si>
  <si>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</si>
  <si>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</si>
  <si>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</si>
  <si>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</si>
  <si>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</si>
  <si>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</si>
  <si>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</si>
  <si>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</si>
  <si>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</si>
  <si>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</si>
  <si>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</si>
  <si>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</si>
  <si>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</si>
  <si>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</si>
  <si>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</si>
  <si>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</si>
  <si>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</si>
  <si>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</si>
  <si>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</si>
  <si>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</si>
  <si>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</si>
  <si>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</si>
  <si>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</si>
  <si>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</si>
  <si>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</si>
  <si>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</si>
  <si>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</si>
  <si>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</si>
  <si>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</si>
  <si>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</si>
  <si>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</si>
  <si>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</si>
  <si>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</si>
  <si>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</si>
  <si>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</si>
  <si>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</si>
  <si>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</si>
  <si>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</si>
  <si>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</si>
  <si>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</si>
  <si>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</si>
  <si>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</si>
  <si>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</si>
  <si>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</si>
  <si>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</si>
  <si>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</si>
  <si>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</si>
  <si>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</si>
  <si>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</si>
  <si>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</si>
  <si>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</si>
  <si>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</si>
  <si>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</si>
  <si>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</si>
  <si>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</si>
  <si>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</si>
  <si>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</si>
  <si>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</si>
  <si>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</si>
  <si>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</si>
  <si>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</si>
  <si>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</si>
  <si>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</si>
  <si>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</si>
  <si>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</si>
  <si>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</si>
  <si>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</si>
  <si>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</si>
  <si>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</si>
  <si>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</si>
  <si>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</si>
  <si>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</si>
  <si>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</si>
  <si>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</si>
  <si>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</si>
  <si>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</si>
  <si>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</si>
  <si>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</si>
  <si>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</si>
  <si>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</si>
  <si>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</si>
  <si>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</si>
  <si>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</si>
  <si>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</si>
  <si>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</si>
  <si>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</si>
  <si>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</si>
  <si>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</si>
  <si>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</si>
  <si>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</si>
  <si>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</si>
  <si>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</si>
  <si>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</si>
  <si>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</si>
  <si>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</si>
  <si>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</si>
  <si>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</si>
  <si>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</si>
  <si>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</si>
  <si>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</si>
  <si>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</si>
  <si>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</si>
  <si>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</si>
  <si>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</si>
  <si>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</si>
  <si>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</si>
  <si>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</si>
  <si>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</si>
  <si>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</si>
  <si>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</si>
  <si>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</si>
  <si>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</si>
  <si>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</si>
  <si>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</si>
  <si>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</si>
  <si>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</si>
  <si>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</si>
  <si>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</si>
  <si>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</si>
  <si>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</si>
  <si>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</si>
  <si>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</si>
  <si>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</si>
  <si>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</si>
  <si>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</si>
  <si>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</si>
  <si>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</si>
  <si>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</si>
  <si>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</si>
  <si>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</si>
  <si>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</si>
  <si>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</si>
  <si>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</si>
  <si>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</si>
  <si>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</si>
  <si>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</si>
  <si>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</si>
  <si>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</si>
  <si>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</si>
  <si>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</si>
  <si>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</si>
  <si>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</si>
  <si>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</si>
  <si>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</si>
  <si>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</si>
  <si>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</si>
  <si>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</si>
  <si>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</si>
  <si>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</si>
  <si>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</si>
  <si>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</si>
  <si>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</si>
  <si>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</si>
  <si>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</si>
  <si>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</si>
  <si>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</si>
  <si>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</si>
  <si>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</si>
  <si>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</si>
  <si>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</si>
  <si>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</si>
  <si>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</si>
  <si>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</si>
  <si>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</si>
  <si>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</si>
  <si>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</si>
  <si>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</si>
  <si>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</si>
  <si>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</si>
  <si>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</si>
  <si>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</si>
  <si>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</si>
  <si>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</si>
  <si>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</si>
  <si>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</si>
  <si>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</si>
  <si>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</si>
  <si>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</si>
  <si>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</si>
  <si>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</si>
  <si>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</si>
  <si>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</si>
  <si>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</si>
  <si>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</si>
  <si>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</si>
  <si>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</si>
  <si>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</si>
  <si>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</si>
  <si>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</si>
  <si>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</si>
  <si>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</si>
  <si>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</si>
  <si>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</si>
  <si>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</si>
  <si>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</si>
  <si>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</si>
  <si>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</si>
  <si>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</si>
  <si>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</si>
  <si>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</si>
  <si>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</si>
  <si>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</si>
  <si>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</si>
  <si>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</si>
  <si>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</si>
  <si>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</si>
  <si>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</si>
  <si>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</si>
  <si>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</si>
  <si>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</si>
  <si>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</si>
  <si>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</si>
  <si>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</si>
  <si>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</si>
  <si>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</si>
  <si>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</si>
  <si>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</si>
  <si>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</si>
  <si>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</si>
  <si>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</si>
  <si>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</si>
  <si>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</si>
  <si>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</si>
  <si>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</si>
  <si>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</si>
  <si>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</si>
  <si>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</si>
  <si>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</si>
  <si>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</si>
  <si>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</si>
  <si>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</si>
  <si>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</si>
  <si>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</si>
  <si>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</si>
  <si>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</si>
  <si>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</si>
  <si>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</si>
  <si>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</si>
  <si>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</si>
  <si>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</si>
  <si>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</si>
  <si>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</si>
  <si>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</si>
  <si>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</si>
  <si>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</si>
  <si>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</si>
  <si>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</si>
  <si>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</si>
  <si>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</si>
  <si>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</si>
  <si>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</si>
  <si>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</si>
  <si>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</si>
  <si>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</si>
  <si>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</si>
  <si>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</si>
  <si>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</si>
  <si>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</si>
  <si>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</si>
  <si>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</si>
  <si>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</si>
  <si>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</si>
  <si>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</si>
  <si>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</si>
  <si>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</si>
  <si>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</si>
  <si>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</si>
  <si>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</si>
  <si>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</si>
  <si>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</si>
  <si>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</si>
  <si>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</si>
  <si>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</si>
  <si>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</si>
  <si>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</si>
  <si>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</si>
  <si>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</si>
  <si>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</si>
  <si>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</si>
  <si>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</si>
  <si>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</si>
  <si>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</si>
  <si>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</si>
  <si>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</si>
  <si>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</si>
  <si>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</si>
  <si>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</si>
  <si>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</si>
  <si>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</si>
  <si>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</si>
  <si>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</si>
  <si>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</si>
  <si>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</si>
  <si>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</si>
  <si>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</si>
  <si>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</si>
  <si>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</si>
  <si>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</si>
  <si>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</si>
  <si>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</si>
  <si>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</si>
  <si>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</si>
  <si>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</si>
  <si>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</si>
  <si>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</si>
  <si>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</si>
  <si>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</si>
  <si>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</si>
  <si>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</si>
  <si>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</si>
  <si>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</si>
  <si>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</si>
  <si>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</si>
  <si>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</si>
  <si>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</si>
  <si>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</si>
  <si>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</si>
  <si>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</si>
  <si>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</si>
  <si>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</si>
  <si>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</si>
  <si>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</si>
  <si>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</si>
  <si>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</si>
  <si>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</si>
  <si>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</si>
  <si>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</si>
  <si>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</si>
  <si>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</si>
  <si>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</si>
  <si>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</si>
  <si>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</si>
  <si>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</si>
  <si>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</si>
  <si>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</si>
  <si>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</si>
  <si>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</si>
  <si>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</si>
  <si>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</si>
  <si>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</si>
  <si>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</si>
  <si>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</si>
  <si>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</si>
  <si>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</si>
  <si>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</si>
  <si>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</si>
  <si>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</si>
  <si>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</si>
  <si>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</si>
  <si>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</si>
  <si>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</si>
  <si>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</si>
  <si>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</si>
  <si>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</si>
  <si>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</si>
  <si>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</si>
  <si>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</si>
  <si>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</si>
  <si>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</si>
  <si>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</si>
  <si>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</si>
  <si>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</si>
  <si>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</si>
  <si>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</si>
  <si>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</si>
  <si>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</si>
  <si>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</si>
  <si>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</si>
  <si>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</si>
  <si>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</si>
  <si>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</si>
  <si>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</si>
  <si>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</si>
  <si>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</si>
  <si>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</si>
  <si>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</si>
  <si>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</si>
  <si>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</si>
  <si>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</si>
  <si>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</si>
  <si>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</si>
  <si>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</si>
  <si>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</si>
  <si>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</si>
  <si>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</si>
  <si>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</si>
  <si>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</si>
  <si>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</si>
  <si>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</si>
  <si>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</si>
  <si>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</si>
  <si>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</si>
  <si>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</si>
  <si>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</si>
  <si>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</si>
  <si>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</si>
  <si>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</si>
  <si>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</si>
  <si>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</si>
  <si>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</si>
  <si>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</si>
  <si>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</si>
  <si>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</si>
  <si>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</si>
  <si>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</si>
  <si>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</si>
  <si>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</si>
  <si>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</si>
  <si>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</si>
  <si>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</si>
  <si>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</si>
  <si>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</si>
  <si>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</si>
  <si>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</si>
  <si>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</si>
  <si>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</si>
  <si>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</si>
  <si>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</si>
  <si>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</si>
  <si>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</si>
  <si>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</si>
  <si>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</si>
  <si>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</si>
  <si>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</si>
  <si>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</si>
  <si>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</si>
  <si>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</si>
  <si>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</si>
  <si>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</si>
  <si>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</si>
  <si>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</si>
  <si>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</si>
  <si>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</si>
  <si>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</si>
  <si>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</si>
  <si>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</si>
  <si>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</si>
  <si>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</si>
  <si>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</si>
  <si>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</si>
  <si>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</si>
  <si>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</si>
  <si>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</si>
  <si>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</si>
  <si>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</si>
  <si>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</si>
  <si>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</si>
  <si>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</si>
  <si>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</si>
  <si>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</si>
  <si>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</si>
  <si>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</si>
  <si>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</si>
  <si>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</si>
  <si>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</si>
  <si>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</si>
  <si>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</si>
  <si>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</si>
  <si>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</si>
  <si>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</si>
  <si>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</si>
  <si>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</si>
  <si>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</si>
  <si>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</si>
  <si>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</si>
  <si>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</si>
  <si>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</si>
  <si>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</si>
  <si>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</si>
  <si>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</si>
  <si>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</si>
  <si>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</si>
  <si>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</si>
  <si>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</si>
  <si>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</si>
  <si>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</si>
  <si>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</si>
  <si>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</si>
  <si>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</si>
  <si>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</si>
  <si>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</si>
  <si>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</si>
  <si>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</si>
  <si>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</si>
  <si>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</si>
  <si>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</si>
  <si>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</si>
  <si>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</si>
  <si>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</si>
  <si>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</si>
  <si>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</si>
  <si>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</si>
  <si>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</si>
  <si>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</si>
  <si>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</si>
  <si>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</si>
  <si>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</si>
  <si>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</si>
  <si>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</si>
  <si>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</si>
  <si>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</si>
  <si>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</si>
  <si>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</si>
  <si>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</si>
  <si>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</si>
  <si>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</si>
  <si>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</si>
  <si>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</si>
  <si>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</si>
  <si>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</si>
  <si>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</si>
  <si>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</si>
  <si>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</si>
  <si>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</si>
  <si>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</si>
  <si>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</si>
  <si>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</si>
  <si>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</si>
  <si>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</si>
  <si>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</si>
  <si>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</si>
  <si>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</si>
  <si>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</si>
  <si>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</si>
  <si>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</si>
  <si>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</si>
  <si>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</si>
  <si>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</si>
  <si>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</si>
  <si>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</si>
  <si>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</si>
  <si>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</si>
  <si>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</si>
  <si>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</si>
  <si>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</si>
  <si>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</si>
  <si>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</si>
  <si>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</si>
  <si>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</si>
  <si>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</si>
  <si>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</si>
  <si>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</si>
  <si>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</si>
  <si>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</si>
  <si>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</si>
  <si>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</si>
  <si>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</si>
  <si>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</si>
  <si>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</si>
  <si>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</si>
  <si>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</si>
  <si>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</si>
  <si>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</si>
  <si>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</si>
  <si>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</si>
  <si>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</si>
  <si>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</si>
  <si>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</si>
  <si>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</si>
  <si>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</si>
  <si>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</si>
  <si>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</si>
  <si>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</si>
  <si>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</si>
  <si>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</si>
  <si>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</si>
  <si>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</si>
  <si>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</si>
  <si>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</si>
  <si>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</si>
  <si>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</si>
  <si>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</si>
  <si>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</si>
  <si>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</si>
  <si>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</si>
  <si>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</si>
  <si>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</si>
  <si>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</si>
  <si>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</si>
  <si>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</si>
  <si>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</si>
  <si>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</si>
  <si>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</si>
  <si>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</si>
  <si>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</si>
  <si>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</si>
  <si>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</si>
  <si>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</si>
  <si>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</si>
  <si>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</si>
  <si>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</si>
  <si>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</si>
  <si>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</si>
  <si>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</si>
  <si>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</si>
  <si>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</si>
  <si>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</si>
  <si>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</si>
  <si>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</si>
  <si>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</si>
  <si>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</si>
  <si>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</si>
  <si>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</si>
  <si>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</si>
  <si>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</si>
  <si>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</si>
  <si>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</si>
  <si>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</si>
  <si>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</si>
  <si>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</si>
  <si>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</si>
  <si>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</si>
  <si>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</si>
  <si>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</si>
  <si>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</si>
  <si>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</si>
  <si>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</si>
  <si>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</si>
  <si>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</si>
  <si>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</si>
  <si>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</si>
  <si>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</si>
  <si>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</si>
  <si>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</si>
  <si>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</si>
  <si>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</si>
  <si>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</si>
  <si>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</si>
  <si>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</si>
  <si>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</si>
  <si>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</si>
  <si>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</si>
  <si>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</si>
  <si>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</si>
  <si>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</si>
  <si>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</si>
  <si>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</si>
  <si>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</si>
  <si>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</si>
  <si>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</si>
  <si>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</si>
  <si>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</si>
  <si>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</si>
  <si>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</si>
  <si>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</si>
  <si>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</si>
  <si>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</si>
  <si>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</si>
  <si>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</si>
  <si>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</si>
  <si>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</si>
  <si>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</si>
  <si>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</si>
  <si>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</si>
  <si>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</si>
  <si>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</si>
  <si>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</si>
  <si>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</si>
  <si>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</si>
  <si>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</si>
  <si>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</si>
  <si>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</si>
  <si>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</si>
  <si>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</si>
  <si>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</si>
  <si>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</si>
  <si>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</si>
  <si>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</si>
  <si>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</si>
  <si>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</si>
  <si>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</si>
  <si>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</si>
  <si>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</si>
  <si>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</si>
  <si>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</si>
  <si>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</si>
  <si>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</si>
  <si>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</si>
  <si>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</si>
  <si>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</si>
  <si>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</si>
  <si>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</si>
  <si>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</si>
  <si>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</si>
  <si>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</si>
  <si>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</si>
  <si>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</si>
  <si>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</si>
  <si>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</si>
  <si>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</si>
  <si>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</si>
  <si>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</si>
  <si>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</si>
  <si>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</si>
  <si>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</si>
  <si>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</si>
  <si>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</si>
  <si>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</si>
  <si>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</si>
  <si>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</si>
  <si>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</si>
  <si>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</si>
  <si>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</si>
  <si>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</si>
  <si>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</si>
  <si>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</si>
  <si>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</si>
  <si>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</si>
  <si>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</si>
  <si>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</si>
  <si>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</si>
  <si>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</si>
  <si>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</si>
  <si>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</si>
  <si>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</si>
  <si>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</si>
  <si>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</si>
  <si>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</si>
  <si>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</si>
  <si>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</si>
  <si>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</si>
  <si>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</si>
  <si>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</si>
  <si>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</si>
  <si>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</si>
  <si>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</si>
  <si>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</si>
  <si>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</si>
  <si>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</si>
  <si>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</si>
  <si>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</si>
  <si>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</si>
  <si>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</si>
  <si>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</si>
  <si>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</si>
  <si>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</si>
  <si>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</si>
  <si>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</si>
  <si>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</si>
  <si>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</si>
  <si>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</si>
  <si>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</si>
  <si>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</si>
  <si>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</si>
  <si>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</si>
  <si>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</si>
  <si>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</si>
  <si>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</si>
  <si>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</si>
  <si>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</si>
  <si>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</si>
  <si>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</si>
  <si>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</si>
  <si>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</si>
  <si>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</si>
  <si>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</si>
  <si>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</si>
  <si>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</si>
  <si>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</si>
  <si>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</si>
  <si>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</si>
  <si>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</si>
  <si>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</si>
  <si>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</si>
  <si>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</si>
  <si>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</si>
  <si>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</si>
  <si>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</si>
  <si>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</si>
  <si>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</si>
  <si>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</si>
  <si>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</si>
  <si>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</si>
  <si>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</si>
  <si>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</si>
  <si>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</si>
  <si>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</si>
  <si>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</si>
  <si>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</si>
  <si>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</si>
  <si>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</si>
  <si>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</si>
  <si>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</si>
  <si>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</si>
  <si>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</si>
  <si>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</si>
  <si>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</si>
  <si>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</si>
  <si>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</si>
  <si>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</si>
  <si>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</si>
  <si>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</si>
  <si>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</si>
  <si>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</si>
  <si>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</si>
  <si>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</si>
  <si>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</si>
  <si>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</si>
  <si>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</si>
  <si>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</si>
  <si>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</si>
  <si>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</si>
  <si>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</si>
  <si>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</si>
  <si>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</si>
  <si>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</si>
  <si>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</si>
  <si>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</si>
  <si>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</si>
  <si>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</si>
  <si>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</si>
  <si>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</si>
  <si>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</si>
  <si>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</si>
  <si>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</si>
  <si>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</si>
  <si>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</si>
  <si>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</si>
  <si>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</si>
  <si>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</si>
  <si>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</si>
  <si>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</si>
  <si>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</si>
  <si>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</si>
  <si>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</si>
  <si>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</si>
  <si>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</si>
  <si>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</si>
  <si>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</si>
  <si>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</si>
  <si>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</si>
  <si>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</si>
  <si>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</si>
  <si>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</si>
  <si>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</si>
  <si>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</si>
  <si>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</si>
  <si>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</si>
  <si>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</si>
  <si>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</si>
  <si>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</si>
  <si>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</si>
  <si>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</si>
  <si>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</si>
  <si>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</si>
  <si>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</si>
  <si>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</si>
  <si>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</si>
  <si>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</si>
  <si>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</si>
  <si>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</si>
  <si>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</si>
  <si>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</si>
  <si>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</si>
  <si>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</si>
  <si>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</si>
  <si>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</si>
  <si>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</si>
  <si>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</si>
  <si>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</si>
  <si>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</si>
  <si>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</si>
  <si>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</si>
  <si>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</si>
  <si>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</si>
  <si>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</si>
  <si>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</si>
  <si>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</si>
  <si>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</si>
  <si>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</si>
  <si>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</si>
  <si>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</si>
  <si>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</si>
  <si>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</si>
  <si>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</si>
  <si>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</si>
  <si>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</si>
  <si>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</si>
  <si>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</si>
  <si>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</si>
  <si>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</si>
  <si>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</si>
  <si>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</si>
  <si>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</si>
  <si>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</si>
  <si>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</si>
  <si>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</si>
  <si>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</si>
  <si>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</si>
  <si>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</si>
  <si>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</si>
  <si>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</si>
  <si>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</si>
  <si>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</si>
  <si>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</si>
  <si>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</si>
  <si>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</si>
  <si>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</si>
  <si>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</si>
  <si>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</si>
  <si>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</si>
  <si>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</si>
  <si>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</si>
  <si>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</si>
  <si>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</si>
  <si>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</si>
  <si>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</si>
  <si>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</si>
  <si>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</si>
  <si>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</si>
  <si>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</si>
  <si>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</si>
  <si>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</si>
  <si>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</si>
  <si>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</si>
  <si>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</si>
  <si>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</si>
  <si>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</si>
  <si>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</si>
  <si>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</si>
  <si>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</si>
  <si>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</si>
  <si>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</si>
  <si>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</si>
  <si>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</si>
  <si>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</si>
  <si>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</si>
  <si>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</si>
  <si>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</si>
  <si>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</si>
  <si>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</si>
  <si>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</si>
  <si>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</si>
  <si>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</si>
  <si>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</si>
  <si>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</si>
  <si>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</si>
  <si>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</si>
  <si>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</si>
  <si>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</si>
  <si>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</si>
  <si>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</si>
  <si>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</si>
  <si>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</si>
  <si>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</si>
  <si>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</si>
  <si>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</si>
  <si>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</si>
  <si>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</si>
  <si>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</si>
  <si>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</si>
  <si>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</si>
  <si>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</si>
  <si>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</si>
  <si>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</si>
  <si>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</si>
  <si>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</si>
  <si>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</si>
  <si>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</si>
  <si>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</si>
  <si>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</si>
  <si>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</si>
  <si>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</si>
  <si>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</si>
  <si>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</si>
  <si>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</si>
  <si>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</si>
  <si>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</si>
  <si>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</si>
  <si>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</si>
  <si>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</si>
  <si>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</si>
  <si>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</si>
  <si>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</si>
  <si>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</si>
  <si>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</si>
  <si>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</si>
  <si>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</si>
  <si>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</si>
  <si>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</si>
  <si>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</si>
  <si>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</si>
  <si>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</si>
  <si>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</si>
  <si>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</si>
  <si>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</si>
  <si>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</si>
  <si>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</si>
  <si>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</si>
  <si>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</si>
  <si>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</si>
  <si>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</si>
  <si>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</si>
  <si>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</si>
  <si>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</si>
  <si>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</si>
  <si>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</si>
  <si>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</si>
  <si>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</si>
  <si>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</si>
  <si>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</si>
  <si>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</si>
  <si>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</si>
  <si>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</si>
  <si>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</si>
  <si>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</si>
  <si>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</si>
  <si>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</si>
  <si>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</si>
  <si>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</si>
  <si>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</si>
  <si>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</si>
  <si>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</si>
  <si>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</si>
  <si>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</si>
  <si>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</si>
  <si>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</si>
  <si>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</si>
  <si>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</si>
  <si>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</si>
  <si>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</si>
  <si>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</si>
  <si>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</si>
  <si>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</si>
  <si>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</si>
  <si>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</si>
  <si>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</si>
  <si>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</si>
  <si>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</si>
  <si>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</si>
  <si>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</si>
  <si>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</si>
  <si>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</si>
  <si>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</si>
  <si>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</si>
  <si>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</si>
  <si>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</si>
  <si>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</si>
  <si>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</si>
  <si>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</si>
  <si>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</si>
  <si>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</si>
  <si>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</si>
  <si>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</si>
  <si>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</si>
  <si>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</si>
  <si>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</si>
  <si>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</si>
  <si>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</si>
  <si>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</si>
  <si>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</si>
  <si>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</si>
  <si>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</si>
  <si>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</si>
  <si>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</si>
  <si>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</si>
  <si>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</si>
  <si>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</si>
  <si>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</si>
  <si>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</si>
  <si>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</si>
  <si>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</si>
  <si>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</si>
  <si>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</si>
  <si>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</si>
  <si>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</si>
  <si>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</si>
  <si>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</si>
  <si>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</si>
  <si>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</si>
  <si>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</si>
  <si>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</si>
  <si>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</si>
  <si>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</si>
  <si>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</si>
  <si>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</si>
  <si>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</si>
  <si>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</si>
  <si>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</si>
  <si>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</si>
  <si>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</si>
  <si>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</si>
  <si>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</si>
  <si>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</si>
  <si>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</si>
  <si>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</si>
  <si>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</si>
  <si>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</si>
  <si>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</si>
  <si>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</si>
  <si>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</si>
  <si>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</si>
  <si>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</si>
  <si>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</si>
  <si>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</si>
  <si>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</si>
  <si>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</si>
  <si>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</si>
  <si>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</si>
  <si>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</si>
  <si>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</si>
  <si>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</si>
  <si>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</si>
  <si>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</si>
  <si>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</si>
  <si>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</si>
  <si>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</si>
  <si>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</si>
  <si>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</si>
  <si>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</si>
  <si>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</si>
  <si>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</si>
  <si>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</si>
  <si>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</si>
  <si>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</si>
  <si>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</si>
  <si>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</si>
  <si>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</si>
  <si>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</si>
  <si>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</si>
  <si>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</si>
  <si>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</si>
  <si>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</si>
  <si>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</si>
  <si>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</si>
  <si>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</si>
  <si>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</si>
  <si>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</si>
  <si>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</si>
  <si>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</si>
  <si>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</si>
  <si>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</si>
  <si>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</si>
  <si>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</si>
  <si>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</si>
  <si>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</si>
  <si>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</si>
  <si>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</si>
  <si>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</si>
  <si>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</si>
  <si>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</si>
  <si>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</si>
  <si>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</si>
  <si>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</si>
  <si>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</si>
  <si>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</si>
  <si>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</si>
  <si>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</si>
  <si>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</si>
  <si>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</si>
  <si>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</si>
  <si>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</si>
  <si>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</si>
  <si>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</si>
  <si>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</si>
  <si>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</si>
  <si>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</si>
  <si>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</si>
  <si>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</si>
  <si>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</si>
  <si>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</si>
  <si>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</si>
  <si>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</si>
  <si>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</si>
  <si>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</si>
  <si>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</si>
  <si>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</si>
  <si>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</si>
  <si>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</si>
  <si>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</si>
  <si>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</si>
  <si>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</si>
  <si>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</si>
  <si>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</si>
  <si>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</si>
  <si>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</si>
  <si>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</si>
  <si>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</si>
  <si>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</si>
  <si>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</si>
  <si>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</si>
  <si>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</si>
  <si>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</si>
  <si>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</si>
  <si>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</si>
  <si>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</si>
  <si>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</si>
  <si>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</si>
  <si>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</si>
  <si>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</si>
  <si>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</si>
  <si>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</si>
  <si>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</si>
  <si>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</si>
  <si>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</si>
  <si>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</si>
  <si>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</si>
  <si>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</si>
  <si>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</si>
  <si>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</si>
  <si>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</si>
  <si>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</si>
  <si>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</si>
  <si>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</si>
  <si>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</si>
  <si>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</si>
  <si>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</si>
  <si>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</si>
  <si>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</si>
  <si>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</si>
  <si>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</si>
  <si>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</si>
  <si>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</si>
  <si>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</si>
  <si>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</si>
  <si>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</si>
  <si>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</si>
  <si>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</si>
  <si>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</si>
  <si>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</si>
  <si>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</si>
  <si>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</si>
  <si>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</si>
  <si>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</si>
  <si>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</si>
  <si>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</si>
  <si>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</si>
  <si>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</si>
  <si>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</si>
  <si>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</si>
  <si>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</si>
  <si>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</si>
  <si>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</si>
  <si>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</si>
  <si>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</si>
  <si>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</si>
  <si>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</si>
  <si>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</si>
  <si>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</si>
  <si>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</si>
  <si>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</si>
  <si>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</si>
  <si>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</si>
  <si>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</si>
  <si>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</si>
  <si>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</si>
  <si>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</si>
  <si>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</si>
  <si>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</si>
  <si>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</si>
  <si>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</si>
  <si>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</si>
  <si>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</si>
  <si>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</si>
  <si>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</si>
  <si>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</si>
  <si>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</si>
  <si>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</si>
  <si>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</si>
  <si>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</si>
  <si>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</si>
  <si>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</si>
  <si>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</si>
  <si>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</si>
  <si>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</si>
  <si>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</si>
  <si>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</si>
  <si>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</si>
  <si>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</si>
  <si>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</si>
  <si>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</si>
  <si>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</si>
  <si>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</si>
  <si>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</si>
  <si>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</si>
  <si>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</si>
  <si>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</si>
  <si>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</si>
  <si>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</si>
  <si>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</si>
  <si>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</si>
  <si>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</si>
  <si>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</si>
  <si>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</si>
  <si>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</si>
  <si>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</si>
  <si>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</si>
  <si>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</si>
  <si>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</si>
  <si>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</si>
  <si>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</si>
  <si>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</si>
  <si>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</si>
  <si>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</si>
  <si>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</si>
  <si>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</si>
  <si>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</si>
  <si>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</si>
  <si>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</si>
  <si>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</si>
  <si>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</si>
  <si>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</si>
  <si>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</si>
  <si>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</si>
  <si>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</si>
  <si>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</si>
  <si>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</si>
  <si>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</si>
  <si>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</si>
  <si>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</si>
  <si>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</si>
  <si>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</si>
  <si>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</si>
  <si>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</si>
  <si>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</si>
  <si>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</si>
  <si>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</si>
  <si>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</si>
  <si>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</si>
  <si>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</si>
  <si>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</si>
  <si>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</si>
  <si>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</si>
  <si>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</si>
  <si>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</si>
  <si>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</si>
  <si>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</si>
  <si>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</si>
  <si>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</si>
  <si>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</si>
  <si>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</si>
  <si>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</si>
  <si>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</si>
  <si>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</si>
  <si>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</si>
  <si>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</si>
  <si>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</si>
  <si>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</si>
  <si>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</si>
  <si>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</si>
  <si>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</si>
  <si>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</si>
  <si>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</si>
  <si>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</si>
  <si>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</si>
  <si>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</si>
  <si>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</si>
  <si>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</si>
  <si>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</si>
  <si>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</si>
  <si>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</si>
  <si>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</si>
  <si>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</si>
  <si>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</si>
  <si>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</si>
  <si>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</si>
  <si>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</si>
  <si>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</si>
  <si>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</si>
  <si>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</si>
  <si>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</si>
  <si>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</si>
  <si>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</si>
  <si>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</si>
  <si>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</si>
  <si>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</si>
  <si>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</si>
  <si>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</si>
  <si>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</si>
  <si>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</si>
  <si>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</si>
  <si>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</si>
  <si>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</si>
  <si>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</si>
  <si>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</si>
  <si>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</si>
  <si>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</si>
  <si>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</si>
  <si>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</si>
  <si>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</si>
  <si>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</si>
  <si>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</si>
  <si>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</si>
  <si>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</si>
  <si>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</si>
  <si>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</si>
  <si>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</si>
  <si>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</si>
  <si>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</si>
  <si>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</si>
  <si>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</si>
  <si>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</si>
  <si>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</si>
  <si>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</si>
  <si>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</si>
  <si>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</si>
  <si>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</si>
  <si>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</si>
  <si>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</si>
  <si>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</si>
  <si>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</si>
  <si>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</si>
  <si>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</si>
  <si>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</si>
  <si>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</si>
  <si>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</si>
  <si>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</si>
  <si>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</si>
  <si>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</si>
  <si>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</si>
  <si>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</si>
  <si>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</si>
  <si>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</si>
  <si>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</si>
  <si>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</si>
  <si>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</si>
  <si>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</si>
  <si>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</si>
  <si>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</si>
  <si>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</si>
  <si>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</si>
  <si>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</si>
  <si>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</si>
  <si>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</si>
  <si>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</si>
  <si>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</si>
  <si>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</si>
  <si>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</si>
  <si>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</si>
  <si>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</si>
  <si>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</si>
  <si>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</si>
  <si>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</si>
  <si>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</si>
  <si>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</si>
  <si>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</si>
  <si>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</si>
  <si>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</si>
  <si>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</si>
  <si>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</si>
  <si>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</si>
  <si>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</si>
  <si>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</si>
  <si>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</si>
  <si>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</si>
  <si>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</si>
  <si>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</si>
  <si>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</si>
  <si>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</si>
  <si>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</si>
  <si>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</si>
  <si>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</si>
  <si>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</si>
  <si>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</si>
  <si>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</si>
  <si>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</si>
  <si>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</si>
  <si>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</si>
  <si>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</si>
  <si>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</si>
  <si>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</si>
  <si>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</si>
  <si>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</si>
  <si>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</si>
  <si>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</si>
  <si>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</si>
  <si>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</si>
  <si>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</si>
  <si>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</si>
  <si>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</si>
  <si>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</si>
  <si>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</si>
  <si>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</si>
  <si>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</si>
  <si>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</si>
  <si>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</si>
  <si>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</si>
  <si>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</si>
  <si>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</si>
  <si>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</si>
  <si>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</si>
  <si>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</si>
  <si>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</si>
  <si>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</si>
  <si>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</si>
  <si>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</si>
  <si>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</si>
  <si>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</si>
  <si>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</si>
  <si>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</si>
  <si>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</si>
  <si>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</si>
  <si>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</si>
  <si>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</si>
  <si>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</si>
  <si>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</si>
  <si>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</si>
  <si>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</si>
  <si>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</si>
  <si>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</si>
  <si>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</si>
  <si>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</si>
  <si>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</si>
  <si>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</si>
  <si>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</si>
  <si>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</si>
  <si>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</si>
  <si>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</si>
  <si>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</si>
  <si>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</si>
  <si>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</si>
  <si>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</si>
  <si>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</si>
  <si>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</si>
  <si>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</si>
  <si>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</si>
  <si>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</si>
  <si>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</si>
  <si>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</si>
  <si>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</si>
  <si>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</si>
  <si>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</si>
  <si>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</si>
  <si>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</si>
  <si>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</si>
  <si>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</si>
  <si>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</si>
  <si>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</si>
  <si>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</si>
  <si>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</si>
  <si>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</si>
  <si>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</si>
  <si>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</si>
  <si>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</si>
  <si>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</si>
  <si>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</si>
  <si>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</si>
  <si>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</si>
  <si>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</si>
  <si>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</si>
  <si>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</si>
  <si>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</si>
  <si>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</si>
  <si>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</si>
  <si>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</si>
  <si>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</si>
  <si>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</si>
  <si>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</si>
  <si>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</si>
  <si>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</si>
  <si>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</si>
  <si>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</si>
  <si>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</si>
  <si>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</si>
  <si>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</si>
  <si>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</si>
  <si>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</si>
  <si>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</si>
  <si>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</si>
  <si>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</si>
  <si>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</si>
  <si>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</si>
  <si>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</si>
  <si>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</si>
  <si>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</si>
  <si>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</si>
  <si>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</si>
  <si>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</si>
  <si>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</si>
  <si>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</si>
  <si>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</si>
  <si>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</si>
  <si>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</si>
  <si>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</si>
  <si>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</si>
  <si>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</si>
  <si>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</si>
  <si>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</si>
  <si>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</si>
  <si>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</si>
  <si>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</si>
  <si>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</si>
  <si>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</si>
  <si>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</si>
  <si>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</si>
  <si>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</si>
  <si>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</si>
  <si>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</si>
  <si>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</si>
  <si>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</si>
  <si>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</si>
  <si>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</si>
  <si>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</si>
  <si>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</si>
  <si>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</si>
  <si>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</si>
  <si>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</si>
  <si>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</si>
  <si>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</si>
  <si>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</si>
  <si>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</si>
  <si>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</si>
  <si>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</si>
  <si>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</si>
  <si>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</si>
  <si>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</si>
  <si>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</si>
  <si>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</si>
  <si>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</si>
  <si>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</si>
  <si>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</si>
  <si>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</si>
  <si>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</si>
  <si>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</si>
  <si>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</si>
  <si>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</si>
  <si>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</si>
  <si>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</si>
  <si>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</si>
  <si>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</si>
  <si>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</si>
  <si>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</si>
  <si>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</si>
  <si>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</si>
  <si>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</si>
  <si>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</si>
  <si>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</si>
  <si>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</si>
  <si>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</si>
  <si>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</si>
  <si>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</si>
  <si>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</si>
  <si>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</si>
  <si>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</si>
  <si>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</si>
  <si>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</si>
  <si>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</si>
  <si>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</si>
  <si>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</si>
  <si>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</si>
  <si>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</si>
  <si>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</si>
  <si>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</si>
  <si>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</si>
  <si>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</si>
  <si>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</si>
  <si>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</si>
  <si>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</si>
  <si>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</si>
  <si>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</si>
  <si>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</si>
  <si>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</si>
  <si>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</si>
  <si>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</si>
  <si>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</si>
  <si>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</si>
  <si>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</si>
  <si>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</si>
  <si>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</si>
  <si>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</si>
  <si>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</si>
  <si>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</si>
  <si>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</si>
  <si>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</si>
  <si>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</si>
  <si>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</si>
  <si>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</si>
  <si>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</si>
  <si>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</si>
  <si>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</si>
  <si>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</si>
  <si>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</si>
  <si>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</si>
  <si>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</si>
  <si>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</si>
  <si>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</si>
  <si>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</si>
  <si>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</si>
  <si>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</si>
  <si>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</si>
  <si>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</si>
  <si>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</si>
  <si>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</si>
  <si>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</si>
  <si>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</si>
  <si>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</si>
  <si>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</si>
  <si>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</si>
  <si>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</si>
  <si>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</si>
  <si>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</si>
  <si>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</si>
  <si>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</si>
  <si>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</si>
  <si>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</si>
  <si>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</si>
  <si>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</si>
  <si>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</si>
  <si>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</si>
  <si>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</si>
  <si>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</si>
  <si>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</si>
  <si>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</si>
  <si>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</si>
  <si>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</si>
  <si>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</si>
  <si>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</si>
  <si>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</si>
  <si>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</si>
  <si>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</si>
  <si>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</si>
  <si>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</si>
  <si>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</si>
  <si>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</si>
  <si>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</si>
  <si>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</si>
  <si>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</si>
  <si>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</si>
  <si>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</si>
  <si>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</si>
  <si>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</si>
  <si>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</si>
  <si>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</si>
  <si>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</si>
  <si>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</si>
  <si>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</si>
  <si>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</si>
  <si>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</si>
  <si>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</si>
  <si>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</si>
  <si>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</si>
  <si>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</si>
  <si>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</si>
  <si>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</si>
  <si>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</si>
  <si>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</si>
  <si>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</si>
  <si>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</si>
  <si>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</si>
  <si>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</si>
  <si>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</si>
  <si>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</si>
  <si>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</si>
  <si>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</si>
  <si>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</si>
  <si>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</si>
  <si>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</si>
  <si>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</si>
  <si>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</si>
  <si>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</si>
  <si>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</si>
  <si>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</si>
  <si>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</si>
  <si>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</si>
  <si>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</si>
  <si>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</si>
  <si>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</si>
  <si>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</si>
  <si>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</si>
  <si>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</si>
  <si>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</si>
  <si>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</si>
  <si>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</si>
  <si>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</si>
  <si>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</si>
  <si>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</si>
  <si>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</si>
  <si>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</si>
  <si>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</si>
  <si>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</si>
  <si>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</si>
  <si>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</si>
  <si>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</si>
  <si>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</si>
  <si>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</si>
  <si>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</si>
  <si>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</si>
  <si>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</si>
  <si>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</si>
  <si>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</si>
  <si>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</si>
  <si>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</si>
  <si>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</si>
  <si>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</si>
  <si>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</si>
  <si>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</si>
  <si>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</si>
  <si>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</si>
  <si>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</si>
  <si>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</si>
  <si>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</si>
  <si>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</si>
  <si>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</si>
  <si>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</si>
  <si>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</si>
  <si>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</si>
  <si>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</si>
  <si>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</si>
  <si>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</si>
  <si>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</si>
  <si>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</si>
  <si>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</si>
  <si>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</si>
  <si>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</si>
  <si>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</si>
  <si>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</si>
  <si>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</si>
  <si>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</si>
  <si>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</si>
  <si>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</si>
  <si>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</si>
  <si>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</si>
  <si>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</si>
  <si>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</si>
  <si>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</si>
  <si>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</si>
  <si>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</si>
  <si>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</si>
  <si>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</si>
  <si>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</si>
  <si>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</si>
  <si>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</si>
  <si>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</si>
  <si>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</si>
  <si>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</si>
  <si>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</si>
  <si>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</si>
  <si>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</si>
  <si>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</si>
  <si>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</si>
  <si>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</si>
  <si>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</si>
  <si>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</si>
  <si>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</si>
  <si>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</si>
  <si>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</si>
  <si>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</si>
  <si>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</si>
  <si>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</si>
  <si>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</si>
  <si>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</si>
  <si>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</si>
  <si>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</si>
  <si>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</si>
  <si>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</si>
  <si>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</si>
  <si>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</si>
  <si>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</si>
  <si>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</si>
  <si>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</si>
  <si>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</si>
  <si>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</si>
  <si>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</si>
  <si>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</si>
  <si>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</si>
  <si>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</si>
  <si>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</si>
  <si>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</si>
  <si>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</si>
  <si>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</si>
  <si>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</si>
  <si>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</si>
  <si>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</si>
  <si>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</si>
  <si>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</si>
  <si>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</si>
  <si>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</si>
  <si>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</si>
  <si>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</si>
  <si>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</si>
  <si>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</si>
  <si>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</si>
  <si>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</si>
  <si>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</si>
  <si>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</si>
  <si>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</si>
  <si>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</si>
  <si>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</si>
  <si>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</si>
  <si>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</si>
  <si>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</si>
  <si>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</si>
  <si>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</si>
  <si>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</si>
  <si>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</si>
  <si>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</si>
  <si>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</si>
  <si>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</si>
  <si>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</si>
  <si>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</si>
  <si>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</si>
  <si>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</si>
  <si>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</si>
  <si>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</si>
  <si>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</si>
  <si>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</si>
  <si>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</si>
  <si>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</si>
  <si>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</si>
  <si>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</si>
  <si>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</si>
  <si>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</si>
  <si>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</si>
  <si>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</si>
  <si>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</si>
  <si>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</si>
  <si>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</si>
  <si>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</si>
  <si>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</si>
  <si>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</si>
  <si>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</si>
  <si>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</si>
  <si>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</si>
  <si>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</si>
  <si>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</si>
  <si>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</si>
  <si>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</si>
  <si>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</si>
  <si>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</si>
  <si>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</si>
  <si>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</si>
  <si>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</si>
  <si>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</si>
  <si>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</si>
  <si>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</si>
  <si>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</si>
  <si>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</si>
  <si>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</si>
  <si>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</si>
  <si>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</si>
  <si>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</si>
  <si>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</si>
  <si>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</si>
  <si>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</si>
  <si>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</si>
  <si>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</si>
  <si>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</si>
  <si>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</si>
  <si>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</si>
  <si>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</si>
  <si>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</si>
  <si>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</si>
  <si>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</si>
  <si>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</si>
  <si>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</si>
  <si>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</si>
  <si>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</si>
  <si>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</si>
  <si>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</si>
  <si>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</si>
  <si>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</si>
  <si>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</si>
  <si>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</si>
  <si>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</si>
  <si>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</si>
  <si>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</si>
  <si>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</si>
  <si>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</si>
  <si>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</si>
  <si>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</si>
  <si>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</si>
  <si>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</si>
  <si>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</si>
  <si>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</si>
  <si>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</si>
  <si>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</si>
  <si>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</si>
  <si>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</si>
  <si>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</si>
  <si>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</si>
  <si>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</si>
  <si>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</si>
  <si>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</si>
  <si>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</si>
  <si>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</si>
  <si>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</si>
  <si>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</si>
  <si>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</si>
  <si>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</si>
  <si>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</si>
  <si>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</si>
  <si>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</si>
  <si>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</si>
  <si>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</si>
  <si>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</si>
  <si>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</si>
  <si>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</si>
  <si>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</si>
  <si>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</si>
  <si>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</si>
  <si>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</si>
  <si>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</si>
  <si>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</si>
  <si>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</si>
  <si>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</si>
  <si>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</si>
  <si>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</si>
  <si>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</si>
  <si>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</si>
  <si>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</si>
  <si>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</si>
  <si>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</si>
  <si>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</si>
  <si>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</si>
  <si>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</si>
  <si>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</si>
  <si>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</si>
  <si>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</si>
  <si>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</si>
  <si>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</si>
  <si>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</si>
  <si>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</si>
  <si>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</si>
  <si>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</si>
  <si>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</si>
  <si>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</si>
  <si>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</si>
  <si>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</si>
  <si>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</si>
  <si>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</si>
  <si>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</si>
  <si>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</si>
  <si>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</si>
  <si>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</si>
  <si>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</si>
  <si>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</si>
  <si>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</si>
  <si>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</si>
  <si>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</si>
  <si>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</si>
  <si>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</si>
  <si>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</si>
  <si>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</si>
  <si>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</si>
  <si>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</si>
  <si>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</si>
  <si>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</si>
  <si>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</si>
  <si>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</si>
  <si>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</si>
  <si>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</si>
  <si>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</si>
  <si>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</si>
  <si>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</si>
  <si>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</si>
  <si>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</si>
  <si>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</si>
  <si>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</si>
  <si>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</si>
  <si>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</si>
  <si>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</si>
  <si>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</si>
  <si>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</si>
  <si>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</si>
  <si>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</si>
  <si>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</si>
  <si>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</si>
  <si>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</si>
  <si>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</si>
  <si>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</si>
  <si>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</si>
  <si>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</si>
  <si>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</si>
  <si>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</si>
  <si>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</si>
  <si>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</si>
  <si>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</si>
  <si>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</si>
  <si>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</si>
  <si>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</si>
  <si>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</si>
  <si>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</si>
  <si>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</si>
  <si>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</si>
  <si>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</si>
  <si>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</si>
  <si>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</si>
  <si>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</si>
  <si>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</si>
  <si>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</si>
  <si>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</si>
  <si>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</si>
  <si>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</si>
  <si>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</si>
  <si>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</si>
  <si>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</si>
  <si>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</si>
  <si>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</si>
  <si>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</si>
  <si>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</si>
  <si>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</si>
  <si>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</si>
  <si>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</si>
  <si>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</si>
  <si>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</si>
  <si>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</si>
  <si>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</si>
  <si>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</si>
  <si>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</si>
  <si>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</si>
  <si>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</si>
  <si>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</si>
  <si>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</si>
  <si>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</si>
  <si>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</si>
  <si>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</si>
  <si>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</si>
  <si>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</si>
  <si>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</si>
  <si>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</si>
  <si>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</si>
  <si>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</si>
  <si>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</si>
  <si>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</si>
  <si>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</si>
  <si>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</si>
  <si>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</si>
  <si>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</si>
  <si>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</si>
  <si>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</si>
  <si>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</si>
  <si>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</si>
  <si>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</si>
  <si>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</si>
  <si>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</si>
  <si>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</si>
  <si>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</si>
  <si>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</si>
  <si>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</si>
  <si>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</si>
  <si>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</si>
  <si>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</si>
  <si>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</si>
  <si>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</si>
  <si>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</si>
  <si>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</si>
  <si>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</si>
  <si>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</si>
  <si>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</si>
  <si>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</si>
  <si>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</si>
  <si>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</si>
  <si>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</si>
  <si>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</si>
  <si>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</si>
  <si>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</si>
  <si>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</si>
  <si>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</si>
  <si>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</si>
  <si>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</si>
  <si>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</si>
  <si>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</si>
  <si>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</si>
  <si>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</si>
  <si>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</si>
  <si>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</si>
  <si>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</si>
  <si>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</si>
  <si>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</si>
  <si>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</si>
  <si>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</si>
  <si>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</si>
  <si>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</si>
  <si>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</si>
  <si>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</si>
  <si>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</si>
  <si>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</si>
  <si>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</si>
  <si>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</si>
  <si>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</si>
  <si>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</si>
  <si>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</si>
  <si>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</si>
  <si>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</si>
  <si>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</si>
  <si>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</si>
  <si>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</si>
  <si>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</si>
  <si>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</si>
  <si>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</si>
  <si>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</si>
  <si>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</si>
  <si>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</si>
  <si>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</si>
  <si>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</si>
  <si>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</si>
  <si>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</si>
  <si>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</si>
  <si>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</si>
  <si>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</si>
  <si>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</si>
  <si>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</si>
  <si>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</si>
  <si>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</si>
  <si>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</si>
  <si>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</si>
  <si>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</si>
  <si>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</si>
  <si>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</si>
  <si>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</si>
  <si>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</si>
  <si>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</si>
  <si>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</si>
  <si>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</si>
  <si>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</si>
  <si>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</si>
  <si>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</si>
  <si>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</si>
  <si>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</si>
  <si>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</si>
  <si>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</si>
  <si>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</si>
  <si>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</si>
  <si>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</si>
  <si>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</si>
  <si>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</si>
  <si>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</si>
  <si>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</si>
  <si>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</si>
  <si>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</si>
  <si>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</si>
  <si>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</si>
  <si>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</si>
  <si>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</si>
  <si>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</si>
  <si>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</si>
  <si>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</si>
  <si>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</si>
  <si>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</si>
  <si>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</si>
  <si>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</si>
  <si>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</si>
  <si>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</si>
  <si>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</si>
  <si>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</si>
  <si>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</si>
  <si>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</si>
  <si>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</si>
  <si>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</si>
  <si>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</si>
  <si>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</si>
  <si>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</si>
  <si>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</si>
  <si>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</si>
  <si>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</si>
  <si>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</si>
  <si>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</si>
  <si>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</si>
  <si>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</si>
  <si>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</si>
  <si>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</si>
  <si>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</si>
  <si>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</si>
  <si>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</si>
  <si>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</si>
  <si>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</si>
  <si>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</si>
  <si>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</si>
  <si>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</si>
  <si>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</si>
  <si>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</si>
  <si>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</si>
  <si>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</si>
  <si>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</si>
  <si>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</si>
  <si>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</si>
  <si>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</si>
  <si>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</si>
  <si>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</si>
  <si>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</si>
  <si>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</si>
  <si>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</si>
  <si>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</si>
  <si>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</si>
  <si>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</si>
  <si>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</si>
  <si>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</si>
  <si>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</si>
  <si>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</si>
  <si>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</si>
  <si>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</si>
  <si>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</si>
  <si>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</si>
  <si>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</si>
  <si>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</si>
  <si>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</si>
  <si>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</si>
  <si>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</si>
  <si>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</si>
  <si>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</si>
  <si>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</si>
  <si>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</si>
  <si>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</si>
  <si>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</si>
  <si>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</si>
  <si>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</si>
  <si>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</si>
  <si>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</si>
  <si>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</si>
  <si>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</si>
  <si>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</si>
  <si>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</si>
  <si>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</si>
  <si>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</si>
  <si>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</si>
  <si>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</si>
  <si>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</si>
  <si>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</si>
  <si>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</si>
  <si>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</si>
  <si>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</si>
  <si>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</si>
  <si>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</si>
  <si>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</si>
  <si>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</si>
  <si>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</si>
  <si>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</si>
  <si>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</si>
  <si>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</si>
  <si>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</si>
  <si>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</si>
  <si>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</si>
  <si>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</si>
  <si>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</si>
  <si>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</si>
  <si>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</si>
  <si>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</si>
  <si>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</si>
  <si>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</si>
  <si>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</si>
  <si>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</si>
  <si>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</si>
  <si>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</si>
  <si>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</si>
  <si>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</si>
  <si>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</si>
  <si>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</si>
  <si>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</si>
  <si>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</si>
  <si>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</si>
  <si>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</si>
  <si>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</si>
  <si>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</si>
  <si>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</si>
  <si>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</si>
  <si>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</si>
  <si>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</si>
  <si>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</si>
  <si>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</si>
  <si>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</si>
  <si>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</si>
  <si>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</si>
  <si>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</si>
  <si>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</si>
  <si>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</si>
  <si>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</si>
  <si>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</si>
  <si>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</si>
  <si>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</si>
  <si>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</si>
  <si>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</si>
  <si>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</si>
  <si>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</si>
  <si>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</si>
  <si>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</si>
  <si>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</si>
  <si>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</si>
  <si>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</si>
  <si>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</si>
  <si>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</si>
  <si>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</si>
  <si>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</si>
  <si>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</si>
  <si>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</si>
  <si>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</si>
  <si>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</si>
  <si>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</si>
  <si>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</si>
  <si>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</si>
  <si>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</si>
  <si>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</si>
  <si>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</si>
  <si>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</si>
  <si>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</si>
  <si>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</si>
  <si>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</si>
  <si>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</si>
  <si>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</si>
  <si>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</si>
  <si>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</si>
  <si>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</si>
  <si>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</si>
  <si>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</si>
  <si>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</si>
  <si>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</si>
  <si>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</si>
  <si>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</si>
  <si>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</si>
  <si>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</si>
  <si>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</si>
  <si>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</si>
  <si>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</si>
  <si>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</si>
  <si>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</si>
  <si>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</si>
  <si>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</si>
  <si>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</si>
  <si>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</si>
  <si>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</si>
  <si>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</si>
  <si>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</si>
  <si>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</si>
  <si>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</si>
  <si>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</si>
  <si>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</si>
  <si>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</si>
  <si>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</si>
  <si>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</si>
  <si>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</si>
  <si>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</si>
  <si>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</si>
  <si>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</si>
  <si>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</si>
  <si>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</si>
  <si>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</si>
  <si>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</si>
  <si>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</si>
  <si>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</si>
  <si>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</si>
  <si>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</si>
  <si>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</si>
  <si>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</si>
  <si>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</si>
  <si>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</si>
  <si>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</si>
  <si>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</si>
  <si>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</si>
  <si>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</si>
  <si>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</si>
  <si>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</si>
  <si>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</si>
  <si>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</si>
  <si>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</si>
  <si>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</si>
  <si>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</si>
  <si>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</si>
  <si>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</si>
  <si>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</si>
  <si>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</si>
  <si>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</si>
  <si>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</si>
  <si>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</si>
  <si>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</si>
  <si>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</si>
  <si>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</si>
  <si>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</si>
  <si>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</si>
  <si>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</si>
  <si>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</si>
  <si>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</si>
  <si>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</si>
  <si>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</si>
  <si>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</si>
  <si>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</si>
  <si>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</si>
  <si>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</si>
  <si>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</si>
  <si>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</si>
  <si>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</si>
  <si>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</si>
  <si>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</si>
  <si>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</si>
  <si>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</si>
  <si>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</si>
  <si>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</si>
  <si>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</si>
  <si>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</si>
  <si>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</si>
  <si>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</si>
  <si>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</si>
  <si>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</si>
  <si>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</si>
  <si>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</si>
  <si>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</si>
  <si>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</si>
  <si>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</si>
  <si>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</si>
  <si>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</si>
  <si>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</si>
  <si>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</si>
  <si>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</si>
  <si>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</si>
  <si>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</si>
  <si>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</si>
  <si>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</si>
  <si>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</si>
  <si>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</si>
  <si>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</si>
  <si>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</si>
  <si>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</si>
  <si>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</si>
  <si>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</si>
  <si>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</si>
  <si>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</si>
  <si>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</si>
  <si>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</si>
  <si>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</si>
  <si>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</si>
  <si>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</si>
  <si>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</si>
  <si>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</si>
  <si>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</si>
  <si>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</si>
  <si>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</si>
  <si>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</si>
  <si>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</si>
  <si>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</si>
  <si>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</si>
  <si>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</si>
  <si>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</si>
  <si>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</si>
  <si>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</si>
  <si>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</si>
  <si>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</si>
  <si>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</si>
  <si>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</si>
  <si>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</si>
  <si>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</si>
  <si>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</si>
  <si>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</si>
  <si>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</si>
  <si>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</si>
  <si>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</si>
  <si>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</si>
  <si>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</si>
  <si>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</si>
  <si>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</si>
  <si>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</si>
  <si>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</si>
  <si>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</si>
  <si>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</si>
  <si>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</si>
  <si>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</si>
  <si>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</si>
  <si>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</si>
  <si>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</si>
  <si>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</si>
  <si>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</si>
  <si>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</si>
  <si>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</si>
  <si>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</si>
  <si>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</si>
  <si>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</si>
  <si>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</si>
  <si>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</si>
  <si>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</si>
  <si>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</si>
  <si>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</si>
  <si>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</si>
  <si>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</si>
  <si>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</si>
  <si>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</si>
  <si>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</si>
  <si>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</si>
  <si>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</si>
  <si>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</si>
  <si>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</si>
  <si>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</si>
  <si>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</si>
  <si>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</si>
  <si>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</si>
  <si>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</si>
  <si>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</si>
  <si>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</si>
  <si>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</si>
  <si>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</si>
  <si>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</si>
  <si>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</si>
  <si>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</si>
  <si>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</si>
  <si>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</si>
  <si>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</si>
  <si>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</si>
  <si>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</si>
  <si>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</si>
  <si>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</si>
  <si>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</si>
  <si>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</si>
  <si>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</si>
  <si>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</si>
  <si>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</si>
  <si>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</si>
  <si>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</si>
  <si>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</si>
  <si>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</si>
  <si>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</si>
  <si>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</si>
  <si>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</si>
  <si>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</si>
  <si>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</si>
  <si>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</si>
  <si>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</si>
  <si>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</si>
  <si>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</si>
  <si>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</si>
  <si>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</si>
  <si>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</si>
  <si>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</si>
  <si>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</si>
  <si>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</si>
  <si>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</si>
  <si>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</si>
  <si>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</si>
  <si>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</si>
  <si>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</si>
  <si>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</si>
  <si>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</si>
  <si>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</si>
  <si>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</si>
  <si>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</si>
  <si>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</si>
  <si>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</si>
  <si>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</si>
  <si>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</si>
  <si>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</si>
  <si>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</si>
  <si>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</si>
  <si>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</si>
  <si>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</si>
  <si>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</si>
  <si>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</si>
  <si>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</si>
  <si>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</si>
  <si>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</si>
  <si>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</si>
  <si>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</si>
  <si>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</si>
  <si>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</si>
  <si>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</si>
  <si>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</si>
  <si>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</si>
  <si>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</si>
  <si>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</si>
  <si>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</si>
  <si>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</si>
  <si>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</si>
  <si>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</si>
  <si>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</si>
  <si>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</si>
  <si>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</si>
  <si>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</si>
  <si>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</si>
  <si>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</si>
  <si>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</si>
  <si>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</si>
  <si>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</si>
  <si>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</si>
  <si>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</si>
  <si>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</si>
  <si>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</si>
  <si>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</si>
  <si>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</si>
  <si>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</si>
  <si>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</si>
  <si>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</si>
  <si>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</si>
  <si>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</si>
  <si>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</si>
  <si>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</si>
  <si>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</si>
  <si>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</si>
  <si>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</si>
  <si>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</si>
  <si>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</si>
  <si>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</si>
  <si>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</si>
  <si>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</si>
  <si>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</si>
  <si>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</si>
  <si>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</si>
  <si>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</si>
  <si>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</si>
  <si>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</si>
  <si>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</si>
  <si>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</si>
  <si>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</si>
  <si>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</si>
  <si>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</si>
  <si>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</si>
  <si>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</si>
  <si>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</si>
  <si>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</si>
  <si>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</si>
  <si>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</si>
  <si>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</si>
  <si>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</si>
  <si>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</si>
  <si>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</si>
  <si>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</si>
  <si>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</si>
  <si>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</si>
  <si>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</si>
  <si>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</si>
  <si>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</si>
  <si>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</si>
  <si>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</si>
  <si>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</si>
  <si>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</si>
  <si>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</si>
  <si>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</si>
  <si>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</si>
  <si>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</si>
  <si>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</si>
  <si>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</si>
  <si>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</si>
  <si>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</si>
  <si>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</si>
  <si>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</si>
  <si>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</si>
  <si>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</si>
  <si>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</si>
  <si>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</si>
  <si>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</si>
  <si>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</si>
  <si>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</si>
  <si>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</si>
  <si>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</si>
  <si>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</si>
  <si>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</si>
  <si>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</si>
  <si>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</si>
  <si>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</si>
  <si>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</si>
  <si>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</si>
  <si>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</si>
  <si>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</si>
  <si>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</si>
  <si>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</si>
  <si>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</si>
  <si>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</si>
  <si>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</si>
  <si>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</si>
  <si>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</si>
  <si>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</si>
  <si>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</si>
  <si>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</si>
  <si>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</si>
  <si>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</si>
  <si>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</si>
  <si>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</si>
  <si>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</si>
  <si>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</si>
  <si>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</si>
  <si>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</si>
  <si>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</si>
  <si>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</si>
  <si>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</si>
  <si>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</si>
  <si>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</si>
  <si>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</si>
  <si>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</si>
  <si>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</si>
  <si>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</si>
  <si>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</si>
  <si>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</si>
  <si>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</si>
  <si>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</si>
  <si>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</si>
  <si>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</si>
  <si>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</si>
  <si>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</si>
  <si>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</si>
  <si>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</si>
  <si>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</si>
  <si>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</si>
  <si>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</si>
  <si>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</si>
  <si>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</si>
  <si>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</si>
  <si>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</si>
  <si>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</si>
  <si>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</si>
  <si>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</si>
  <si>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</si>
  <si>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</si>
  <si>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</si>
  <si>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</si>
  <si>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</si>
  <si>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</si>
  <si>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</si>
  <si>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</si>
  <si>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</si>
  <si>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</si>
  <si>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</si>
  <si>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</si>
  <si>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</si>
  <si>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</si>
  <si>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</si>
  <si>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</si>
  <si>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</si>
  <si>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</si>
  <si>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</si>
  <si>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</si>
  <si>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</si>
  <si>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</si>
  <si>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</si>
  <si>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</si>
  <si>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</si>
  <si>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</si>
  <si>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</si>
  <si>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</si>
  <si>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</si>
  <si>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</si>
  <si>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</si>
  <si>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</si>
  <si>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</si>
  <si>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</si>
  <si>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</si>
  <si>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</si>
  <si>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</si>
  <si>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</si>
  <si>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</si>
  <si>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</si>
  <si>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</si>
  <si>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</si>
  <si>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</si>
  <si>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</si>
  <si>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</si>
  <si>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</si>
  <si>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</si>
  <si>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</si>
  <si>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</si>
  <si>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</si>
  <si>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</si>
  <si>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</si>
  <si>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</si>
  <si>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</si>
  <si>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</si>
  <si>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</si>
  <si>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</si>
  <si>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</si>
  <si>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</si>
  <si>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</si>
  <si>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</si>
  <si>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</si>
  <si>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</si>
  <si>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</si>
  <si>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</si>
  <si>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</si>
  <si>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</si>
  <si>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</si>
  <si>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</si>
  <si>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</si>
  <si>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</si>
  <si>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</si>
  <si>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</si>
  <si>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</si>
  <si>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</si>
  <si>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</si>
  <si>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</si>
  <si>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</si>
  <si>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</si>
  <si>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</si>
  <si>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</si>
  <si>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</si>
  <si>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</si>
  <si>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</si>
  <si>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</si>
  <si>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</si>
  <si>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</si>
  <si>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</si>
  <si>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</si>
  <si>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</si>
  <si>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</si>
  <si>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</si>
  <si>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</si>
  <si>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</si>
  <si>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</si>
  <si>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</si>
  <si>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</si>
  <si>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</si>
  <si>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</si>
  <si>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</si>
  <si>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</si>
  <si>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</si>
  <si>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</si>
  <si>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</si>
  <si>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</si>
  <si>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</si>
  <si>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</si>
  <si>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</si>
  <si>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</si>
  <si>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</si>
  <si>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</si>
  <si>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</si>
  <si>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</si>
  <si>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</si>
  <si>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</si>
  <si>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</si>
  <si>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</si>
  <si>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</si>
  <si>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</si>
  <si>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</si>
  <si>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</si>
  <si>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</si>
  <si>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</si>
  <si>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</si>
  <si>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</si>
  <si>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</si>
  <si>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</si>
  <si>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</si>
  <si>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</si>
  <si>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</si>
  <si>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</si>
  <si>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</si>
  <si>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</si>
  <si>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</si>
  <si>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</si>
  <si>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</si>
  <si>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</si>
  <si>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</si>
  <si>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</si>
  <si>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</si>
  <si>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</si>
  <si>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</si>
  <si>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</si>
  <si>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</si>
  <si>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</si>
  <si>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</si>
  <si>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</si>
  <si>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</si>
  <si>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</si>
  <si>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</si>
  <si>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</si>
  <si>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</si>
  <si>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</si>
  <si>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</si>
  <si>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</si>
  <si>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</si>
  <si>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</si>
  <si>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</si>
  <si>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</si>
  <si>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</si>
  <si>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</si>
  <si>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</si>
  <si>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</si>
  <si>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</si>
  <si>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</si>
  <si>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</si>
  <si>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</si>
  <si>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</si>
  <si>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</si>
  <si>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</si>
  <si>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</si>
  <si>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</si>
  <si>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</si>
  <si>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</si>
  <si>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</si>
  <si>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</si>
  <si>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</si>
  <si>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</si>
  <si>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</si>
  <si>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</si>
  <si>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</si>
  <si>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</si>
  <si>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</si>
  <si>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</si>
  <si>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</si>
  <si>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</si>
  <si>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</si>
  <si>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</si>
  <si>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</si>
  <si>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</si>
  <si>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</si>
  <si>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</si>
  <si>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</si>
  <si>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</si>
  <si>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</si>
  <si>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</si>
  <si>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</si>
  <si>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</si>
  <si>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</si>
  <si>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</si>
  <si>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</si>
  <si>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</si>
  <si>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</si>
  <si>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</si>
  <si>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</si>
  <si>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</si>
  <si>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</si>
  <si>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</si>
  <si>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</si>
  <si>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</si>
  <si>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</si>
  <si>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</si>
  <si>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</si>
  <si>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</si>
  <si>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</si>
  <si>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</si>
  <si>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</si>
  <si>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</si>
  <si>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</si>
  <si>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</si>
  <si>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</si>
  <si>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</si>
  <si>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</si>
  <si>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</si>
  <si>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</si>
  <si>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</si>
  <si>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</si>
  <si>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</si>
  <si>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</si>
  <si>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</si>
  <si>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</si>
  <si>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</si>
  <si>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</si>
  <si>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</si>
  <si>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</si>
  <si>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</si>
  <si>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</si>
  <si>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</si>
  <si>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</si>
  <si>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</si>
  <si>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</si>
  <si>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</si>
  <si>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</si>
  <si>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</si>
  <si>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</si>
  <si>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</si>
  <si>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</si>
  <si>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</si>
  <si>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</si>
  <si>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</si>
  <si>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</si>
  <si>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</si>
  <si>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</si>
  <si>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</si>
  <si>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</si>
  <si>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</si>
  <si>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</si>
  <si>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</si>
  <si>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</si>
  <si>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</si>
  <si>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</si>
  <si>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</si>
  <si>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</si>
  <si>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</si>
  <si>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</si>
  <si>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</si>
  <si>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</si>
  <si>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</si>
  <si>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</si>
  <si>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</si>
  <si>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</si>
  <si>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</si>
  <si>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</si>
  <si>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</si>
  <si>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</si>
  <si>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</si>
  <si>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</si>
  <si>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</si>
  <si>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</si>
  <si>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</si>
  <si>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</si>
  <si>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</si>
  <si>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</si>
  <si>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</si>
  <si>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</si>
  <si>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</si>
  <si>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</si>
  <si>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</si>
  <si>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</si>
  <si>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</si>
  <si>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</si>
  <si>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</si>
  <si>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</si>
  <si>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</si>
  <si>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</si>
  <si>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</si>
  <si>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</si>
  <si>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</si>
  <si>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</si>
  <si>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</si>
  <si>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</si>
  <si>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</si>
  <si>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</si>
  <si>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</si>
  <si>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</si>
  <si>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</si>
  <si>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</si>
  <si>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</si>
  <si>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</si>
  <si>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</si>
  <si>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</si>
  <si>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</si>
  <si>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</si>
  <si>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</si>
  <si>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</si>
  <si>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</si>
  <si>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</si>
  <si>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</si>
  <si>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</si>
  <si>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</si>
  <si>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</si>
  <si>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</si>
  <si>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</si>
  <si>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</si>
  <si>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</si>
  <si>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</si>
  <si>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</si>
  <si>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</si>
  <si>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</si>
  <si>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</si>
  <si>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</si>
  <si>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</si>
  <si>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</si>
  <si>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</si>
  <si>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</si>
  <si>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</si>
  <si>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</si>
  <si>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</si>
  <si>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</si>
  <si>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</si>
  <si>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</si>
  <si>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</si>
  <si>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</si>
  <si>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</si>
  <si>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</si>
  <si>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</si>
  <si>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</si>
  <si>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</si>
  <si>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</si>
  <si>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</si>
  <si>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</si>
  <si>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</si>
  <si>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</si>
  <si>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</si>
  <si>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</si>
  <si>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</si>
  <si>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</si>
  <si>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</si>
  <si>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</si>
  <si>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</si>
  <si>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</si>
  <si>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</si>
  <si>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</si>
  <si>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</si>
  <si>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</si>
  <si>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</si>
  <si>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</si>
  <si>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</si>
  <si>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</si>
  <si>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</si>
  <si>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</si>
  <si>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</si>
  <si>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</si>
  <si>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</si>
  <si>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</si>
  <si>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</si>
  <si>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</si>
  <si>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</si>
  <si>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</si>
  <si>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</si>
  <si>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</si>
  <si>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</si>
  <si>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</si>
  <si>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</si>
  <si>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</si>
  <si>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</si>
  <si>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</si>
  <si>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</si>
  <si>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</si>
  <si>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</si>
  <si>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</si>
  <si>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</si>
  <si>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</si>
  <si>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</si>
  <si>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</si>
  <si>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</si>
  <si>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</si>
  <si>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</si>
  <si>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</si>
  <si>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</si>
  <si>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</si>
  <si>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</si>
  <si>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</si>
  <si>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</si>
  <si>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</si>
  <si>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</si>
  <si>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</si>
  <si>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</si>
  <si>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</si>
  <si>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</si>
  <si>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</si>
  <si>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</si>
  <si>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</si>
  <si>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</si>
  <si>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</si>
  <si>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</si>
  <si>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</si>
  <si>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</si>
  <si>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</si>
  <si>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</si>
  <si>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</si>
  <si>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</si>
  <si>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</si>
  <si>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</si>
  <si>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</si>
  <si>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</si>
  <si>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</si>
  <si>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</si>
  <si>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</si>
  <si>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</si>
  <si>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</si>
  <si>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</si>
  <si>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</si>
  <si>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</si>
  <si>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</si>
  <si>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</si>
  <si>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</si>
  <si>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</si>
  <si>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</si>
  <si>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</si>
  <si>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</si>
  <si>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</si>
  <si>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</si>
  <si>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</si>
  <si>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</si>
  <si>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</si>
  <si>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</si>
  <si>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</si>
  <si>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</si>
  <si>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</si>
  <si>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</si>
  <si>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</si>
  <si>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</si>
  <si>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</si>
  <si>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</si>
  <si>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</si>
  <si>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</si>
  <si>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</si>
  <si>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</si>
  <si>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</si>
  <si>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</si>
  <si>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</si>
  <si>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</si>
  <si>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</si>
  <si>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</si>
  <si>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</si>
  <si>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</si>
  <si>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</si>
  <si>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</si>
  <si>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</si>
  <si>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</si>
  <si>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</si>
  <si>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</si>
  <si>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</si>
  <si>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</si>
  <si>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</si>
  <si>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</si>
  <si>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</si>
  <si>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</si>
  <si>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</si>
  <si>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</si>
  <si>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</si>
  <si>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</si>
  <si>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</si>
  <si>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</si>
  <si>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</si>
  <si>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</si>
  <si>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</si>
  <si>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</si>
  <si>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</si>
  <si>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</si>
  <si>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</si>
  <si>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</si>
  <si>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</si>
  <si>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</si>
  <si>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</si>
  <si>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</si>
  <si>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</si>
  <si>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</si>
  <si>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</si>
  <si>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</si>
  <si>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</si>
  <si>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</si>
  <si>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</si>
  <si>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</si>
  <si>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</si>
  <si>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</si>
  <si>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</si>
  <si>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</si>
  <si>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</si>
  <si>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</si>
  <si>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</si>
  <si>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</si>
  <si>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</si>
  <si>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</si>
  <si>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</si>
  <si>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</si>
  <si>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</si>
  <si>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</si>
  <si>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</si>
  <si>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</si>
  <si>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</si>
  <si>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</si>
  <si>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</si>
  <si>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</si>
  <si>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</si>
  <si>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</si>
  <si>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</si>
  <si>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</si>
  <si>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</si>
  <si>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</si>
  <si>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</si>
  <si>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</si>
  <si>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</si>
  <si>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</si>
  <si>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</si>
  <si>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</si>
  <si>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</si>
  <si>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</si>
  <si>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</si>
  <si>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</si>
  <si>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</si>
  <si>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</si>
  <si>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</si>
  <si>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</si>
  <si>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</si>
  <si>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</si>
  <si>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</si>
  <si>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</si>
  <si>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</si>
  <si>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</si>
  <si>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</si>
  <si>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</si>
  <si>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</si>
  <si>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</si>
  <si>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</si>
  <si>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</si>
  <si>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</si>
  <si>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</si>
  <si>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</si>
  <si>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</si>
  <si>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</si>
  <si>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</si>
  <si>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</si>
  <si>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</si>
  <si>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</si>
  <si>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</si>
  <si>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</si>
  <si>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</si>
  <si>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</si>
  <si>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</si>
  <si>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</si>
  <si>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</si>
  <si>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</si>
  <si>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</si>
  <si>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</si>
  <si>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</si>
  <si>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</si>
  <si>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</si>
  <si>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</si>
  <si>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</si>
  <si>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</si>
  <si>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</si>
  <si>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</si>
  <si>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</si>
  <si>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</si>
  <si>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</si>
  <si>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</si>
  <si>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</si>
  <si>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</si>
  <si>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</si>
  <si>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</si>
  <si>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</si>
  <si>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</si>
  <si>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</si>
  <si>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</si>
  <si>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</si>
  <si>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</si>
  <si>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</si>
  <si>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</si>
  <si>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</si>
  <si>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</si>
  <si>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</si>
  <si>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</si>
  <si>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</si>
  <si>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</si>
  <si>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</si>
  <si>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</si>
  <si>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</si>
  <si>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</si>
  <si>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</si>
  <si>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</si>
  <si>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</si>
  <si>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</si>
  <si>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</si>
  <si>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</si>
  <si>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</si>
  <si>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</si>
  <si>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</si>
  <si>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</si>
  <si>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</si>
  <si>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</si>
  <si>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</si>
  <si>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</si>
  <si>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</si>
  <si>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</si>
  <si>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</si>
  <si>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</si>
  <si>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</si>
  <si>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</si>
  <si>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</si>
  <si>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</si>
  <si>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</si>
  <si>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</si>
  <si>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</si>
  <si>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</si>
  <si>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</si>
  <si>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</si>
  <si>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</si>
  <si>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</si>
  <si>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</si>
  <si>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</si>
  <si>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</si>
  <si>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</si>
  <si>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</si>
  <si>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</si>
  <si>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</si>
  <si>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</si>
  <si>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</si>
  <si>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</si>
  <si>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</si>
  <si>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</si>
  <si>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</si>
  <si>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</si>
  <si>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</si>
  <si>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</si>
  <si>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</si>
  <si>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</si>
  <si>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</si>
  <si>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</si>
  <si>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</si>
  <si>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</si>
  <si>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</si>
  <si>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</si>
  <si>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</si>
  <si>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</si>
  <si>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</si>
  <si>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</si>
  <si>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</si>
  <si>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</si>
  <si>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</si>
  <si>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</si>
  <si>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</si>
  <si>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</si>
  <si>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</si>
  <si>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</si>
  <si>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</si>
  <si>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</si>
  <si>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</si>
  <si>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</si>
  <si>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</si>
  <si>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</si>
  <si>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</si>
  <si>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</si>
  <si>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</si>
  <si>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</si>
  <si>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</si>
  <si>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</si>
  <si>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</si>
  <si>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</si>
  <si>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</si>
  <si>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</si>
  <si>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</si>
  <si>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</si>
  <si>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</si>
  <si>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</si>
  <si>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</si>
  <si>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</si>
  <si>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</si>
  <si>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</si>
  <si>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</si>
  <si>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</si>
  <si>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</si>
  <si>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</si>
  <si>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</si>
  <si>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</si>
  <si>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</si>
  <si>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</si>
  <si>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</si>
  <si>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</si>
  <si>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</si>
  <si>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</si>
  <si>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</si>
  <si>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</si>
  <si>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</si>
  <si>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</si>
  <si>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</si>
  <si>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</si>
  <si>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</si>
  <si>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</si>
  <si>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</si>
  <si>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</si>
  <si>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</si>
  <si>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</si>
  <si>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</si>
  <si>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</si>
  <si>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</si>
  <si>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</si>
  <si>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</si>
  <si>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</si>
  <si>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</si>
  <si>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</si>
  <si>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</si>
  <si>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</si>
  <si>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</si>
  <si>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</si>
  <si>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</si>
  <si>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</si>
  <si>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</si>
  <si>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</si>
  <si>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</si>
  <si>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</si>
  <si>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</si>
  <si>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</si>
  <si>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</si>
  <si>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</si>
  <si>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</si>
  <si>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</si>
  <si>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</si>
  <si>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</si>
  <si>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</si>
  <si>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</si>
  <si>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</si>
  <si>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</si>
  <si>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</si>
  <si>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</si>
  <si>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</si>
  <si>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</si>
  <si>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</si>
  <si>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</si>
  <si>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</si>
  <si>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</si>
  <si>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</si>
  <si>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</si>
  <si>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</si>
  <si>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</si>
  <si>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</si>
  <si>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</si>
  <si>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</si>
  <si>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</si>
  <si>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</si>
  <si>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</si>
  <si>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</si>
  <si>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</si>
  <si>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</si>
  <si>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</si>
  <si>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</si>
  <si>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</si>
  <si>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</si>
  <si>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</si>
  <si>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</si>
  <si>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</si>
  <si>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</si>
  <si>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</si>
  <si>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</si>
  <si>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</si>
  <si>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</si>
  <si>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</si>
  <si>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</si>
  <si>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</si>
  <si>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</si>
  <si>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</si>
  <si>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</si>
  <si>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</si>
  <si>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</si>
  <si>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</si>
  <si>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</si>
  <si>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</si>
  <si>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</si>
  <si>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</si>
  <si>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</si>
  <si>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</si>
  <si>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</si>
  <si>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</si>
  <si>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</si>
  <si>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</si>
  <si>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</si>
  <si>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</si>
  <si>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</si>
  <si>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</si>
  <si>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</si>
  <si>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</si>
  <si>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</si>
  <si>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</si>
  <si>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</si>
  <si>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</si>
  <si>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</si>
  <si>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</si>
  <si>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</si>
  <si>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</si>
  <si>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</si>
  <si>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</si>
  <si>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</si>
  <si>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</si>
  <si>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</si>
  <si>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</si>
  <si>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</si>
  <si>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</si>
  <si>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</si>
  <si>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</si>
  <si>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</si>
  <si>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</si>
  <si>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</si>
  <si>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</si>
  <si>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</si>
  <si>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</si>
  <si>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</si>
  <si>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</si>
  <si>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</si>
  <si>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</si>
  <si>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</si>
  <si>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</si>
  <si>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</si>
  <si>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</si>
  <si>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</si>
  <si>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</si>
  <si>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</si>
  <si>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</si>
  <si>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</si>
  <si>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</si>
  <si>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</si>
  <si>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</si>
  <si>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</si>
  <si>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</si>
  <si>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</si>
  <si>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</si>
  <si>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</si>
  <si>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</si>
  <si>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</si>
  <si>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</si>
  <si>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</si>
  <si>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</si>
  <si>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</si>
  <si>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</si>
  <si>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</si>
  <si>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</si>
  <si>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</si>
  <si>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</si>
  <si>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</si>
  <si>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</si>
  <si>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</si>
  <si>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</si>
  <si>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</si>
  <si>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</si>
  <si>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</si>
  <si>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</si>
  <si>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</si>
  <si>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</si>
  <si>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</si>
  <si>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</si>
  <si>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</si>
  <si>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</si>
  <si>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</si>
  <si>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</si>
  <si>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</si>
  <si>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</si>
  <si>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</si>
  <si>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</si>
  <si>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</si>
  <si>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</si>
  <si>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</si>
  <si>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</si>
  <si>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</si>
  <si>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</si>
  <si>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</si>
  <si>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</si>
  <si>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</si>
  <si>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</si>
  <si>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</si>
  <si>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</si>
  <si>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</si>
  <si>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</si>
  <si>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</si>
  <si>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</si>
  <si>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</si>
  <si>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</si>
  <si>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</si>
  <si>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</si>
  <si>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</si>
  <si>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</si>
  <si>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</si>
  <si>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</si>
  <si>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</si>
  <si>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</si>
  <si>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</si>
  <si>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</si>
  <si>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</si>
  <si>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</si>
  <si>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</si>
  <si>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</si>
  <si>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</si>
  <si>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</si>
  <si>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</si>
  <si>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</si>
  <si>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</si>
  <si>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</si>
  <si>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</si>
  <si>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</si>
  <si>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</si>
  <si>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</si>
  <si>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</si>
  <si>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</si>
  <si>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</si>
  <si>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</si>
  <si>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</si>
  <si>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</si>
  <si>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</si>
  <si>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</si>
  <si>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</si>
  <si>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</si>
  <si>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</si>
  <si>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</si>
  <si>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</si>
  <si>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</si>
  <si>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</si>
  <si>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</si>
  <si>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</si>
  <si>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</si>
  <si>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</si>
  <si>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</si>
  <si>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</si>
  <si>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</si>
  <si>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</si>
  <si>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</si>
  <si>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</si>
  <si>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</si>
  <si>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</si>
  <si>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</si>
  <si>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</si>
  <si>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</si>
  <si>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</si>
  <si>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</si>
  <si>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</si>
  <si>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</si>
  <si>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</si>
  <si>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</si>
  <si>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</si>
  <si>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</si>
  <si>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</si>
  <si>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</si>
  <si>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</si>
  <si>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</si>
  <si>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</si>
  <si>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</si>
  <si>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</si>
  <si>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</si>
  <si>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</si>
  <si>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</si>
  <si>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</si>
  <si>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</si>
  <si>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</si>
  <si>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</si>
  <si>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</si>
  <si>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</si>
  <si>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</si>
  <si>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</si>
  <si>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</si>
  <si>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</si>
  <si>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</si>
  <si>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</si>
  <si>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</si>
  <si>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</si>
  <si>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</si>
  <si>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</si>
  <si>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</si>
  <si>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</si>
  <si>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</si>
  <si>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</si>
  <si>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</si>
  <si>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</si>
  <si>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</si>
  <si>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</si>
  <si>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</si>
  <si>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</si>
  <si>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</si>
  <si>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</si>
  <si>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</si>
  <si>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</si>
  <si>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</si>
  <si>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</si>
  <si>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</si>
  <si>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</si>
  <si>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</si>
  <si>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</si>
  <si>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</si>
  <si>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</si>
  <si>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</si>
  <si>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</si>
  <si>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</si>
  <si>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</si>
  <si>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</si>
  <si>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</si>
  <si>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</si>
  <si>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</si>
  <si>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</si>
  <si>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</si>
  <si>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</si>
  <si>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</si>
  <si>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</si>
  <si>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</si>
  <si>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</si>
  <si>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</si>
  <si>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</si>
  <si>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</si>
  <si>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</si>
  <si>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</si>
  <si>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</si>
  <si>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</si>
  <si>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</si>
  <si>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</si>
  <si>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</si>
  <si>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</si>
  <si>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</si>
  <si>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</si>
  <si>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</si>
  <si>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</si>
  <si>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</si>
  <si>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</si>
  <si>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</si>
  <si>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</si>
  <si>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</si>
  <si>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</si>
  <si>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</si>
  <si>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</si>
  <si>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</si>
  <si>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</si>
  <si>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</si>
  <si>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</si>
  <si>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</si>
  <si>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</si>
  <si>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</si>
  <si>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</si>
  <si>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</si>
  <si>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</si>
  <si>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</si>
  <si>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</si>
  <si>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</si>
  <si>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</si>
  <si>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</si>
  <si>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</si>
  <si>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</si>
  <si>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</si>
  <si>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</si>
  <si>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</si>
  <si>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</si>
  <si>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</si>
  <si>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</si>
  <si>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</si>
  <si>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</si>
  <si>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</si>
  <si>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</si>
  <si>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</si>
  <si>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</si>
  <si>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</si>
  <si>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</si>
  <si>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</si>
  <si>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</si>
  <si>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</si>
  <si>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</si>
  <si>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</si>
  <si>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</si>
  <si>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</si>
  <si>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</si>
  <si>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</si>
  <si>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</si>
  <si>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</si>
  <si>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</si>
  <si>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</si>
  <si>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</si>
  <si>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</si>
  <si>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</si>
  <si>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</si>
  <si>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</si>
  <si>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</si>
  <si>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</si>
  <si>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</si>
  <si>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</si>
  <si>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</si>
  <si>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</si>
  <si>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</si>
  <si>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</si>
  <si>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</si>
  <si>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</si>
  <si>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</si>
  <si>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</si>
  <si>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</si>
  <si>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</si>
  <si>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</si>
  <si>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</si>
  <si>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</si>
  <si>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</si>
  <si>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</si>
  <si>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</si>
  <si>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</si>
  <si>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</si>
  <si>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</si>
  <si>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</si>
  <si>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</si>
  <si>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</si>
  <si>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</si>
  <si>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</si>
  <si>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</si>
  <si>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</si>
  <si>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</si>
  <si>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</si>
  <si>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</si>
  <si>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</si>
  <si>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</si>
  <si>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</si>
  <si>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</si>
  <si>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</si>
  <si>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</si>
  <si>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</si>
  <si>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</si>
  <si>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</si>
  <si>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</si>
  <si>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</si>
  <si>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</si>
  <si>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</si>
  <si>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</si>
  <si>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</si>
  <si>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</si>
  <si>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</si>
  <si>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</si>
  <si>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</si>
  <si>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</si>
  <si>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</si>
  <si>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</si>
  <si>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</si>
  <si>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</si>
  <si>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</si>
  <si>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</si>
  <si>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</si>
  <si>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</si>
  <si>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</si>
  <si>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</si>
  <si>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</si>
  <si>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</si>
  <si>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</si>
  <si>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</si>
  <si>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</si>
  <si>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</si>
  <si>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</si>
  <si>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</si>
  <si>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</si>
  <si>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</si>
  <si>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</si>
  <si>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</si>
  <si>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</si>
  <si>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</si>
  <si>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</si>
  <si>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</si>
  <si>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</si>
  <si>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</si>
  <si>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</si>
  <si>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</si>
  <si>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</si>
  <si>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</si>
  <si>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</si>
  <si>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</si>
  <si>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</si>
  <si>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</si>
  <si>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</si>
  <si>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</si>
  <si>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</si>
  <si>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</si>
  <si>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</si>
  <si>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</si>
  <si>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</si>
  <si>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</si>
  <si>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</si>
  <si>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</si>
  <si>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</si>
  <si>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</si>
  <si>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</si>
  <si>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</si>
  <si>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</si>
  <si>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</si>
  <si>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</si>
  <si>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</si>
  <si>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</si>
  <si>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</si>
  <si>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</si>
  <si>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</si>
  <si>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</si>
  <si>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</si>
  <si>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</si>
  <si>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</si>
  <si>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</si>
  <si>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</si>
  <si>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</si>
  <si>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</si>
  <si>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</si>
  <si>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</si>
  <si>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</si>
  <si>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</si>
  <si>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</si>
  <si>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</si>
  <si>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</si>
  <si>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</si>
  <si>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</si>
  <si>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</si>
  <si>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</si>
  <si>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</si>
  <si>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</si>
  <si>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</si>
  <si>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</si>
  <si>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</si>
  <si>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</si>
  <si>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</si>
  <si>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</si>
  <si>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</si>
  <si>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</si>
  <si>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</si>
  <si>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</si>
  <si>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</si>
  <si>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</si>
  <si>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</si>
  <si>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</si>
  <si>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</si>
  <si>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</si>
  <si>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</si>
  <si>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</si>
  <si>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</si>
  <si>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</si>
  <si>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</si>
  <si>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</si>
  <si>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</si>
  <si>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</si>
  <si>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</si>
  <si>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</si>
  <si>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</si>
  <si>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</si>
  <si>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</si>
  <si>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</si>
  <si>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</si>
  <si>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</si>
  <si>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</si>
  <si>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</si>
  <si>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</si>
  <si>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</si>
  <si>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</si>
  <si>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</si>
  <si>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</si>
  <si>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</si>
  <si>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</si>
  <si>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</si>
  <si>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</si>
  <si>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</si>
  <si>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</si>
  <si>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</si>
  <si>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</si>
  <si>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</si>
  <si>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</si>
  <si>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</si>
  <si>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</si>
  <si>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</si>
  <si>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</si>
  <si>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</si>
  <si>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</si>
  <si>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</si>
  <si>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</si>
  <si>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</si>
  <si>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</si>
  <si>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</si>
  <si>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</si>
  <si>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</si>
  <si>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</si>
  <si>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</si>
  <si>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</si>
  <si>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</si>
  <si>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</si>
  <si>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</si>
  <si>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</si>
  <si>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</si>
  <si>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</si>
  <si>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</si>
  <si>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</si>
  <si>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</si>
  <si>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</si>
  <si>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</si>
  <si>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</si>
  <si>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</si>
  <si>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</si>
  <si>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</si>
  <si>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</si>
  <si>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</si>
  <si>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</si>
  <si>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</si>
  <si>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</si>
  <si>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</si>
  <si>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</si>
  <si>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</si>
  <si>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</si>
  <si>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</si>
  <si>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</si>
  <si>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</si>
  <si>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</si>
  <si>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</si>
  <si>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</si>
  <si>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</si>
  <si>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</si>
  <si>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</si>
  <si>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</si>
  <si>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</si>
  <si>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</si>
  <si>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</si>
  <si>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</si>
  <si>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</si>
  <si>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</si>
  <si>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</si>
  <si>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</si>
  <si>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</si>
  <si>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</si>
  <si>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</si>
  <si>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</si>
  <si>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</si>
  <si>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</si>
  <si>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</si>
  <si>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</si>
  <si>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</si>
  <si>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</si>
  <si>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</si>
  <si>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</si>
  <si>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</si>
  <si>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</si>
  <si>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</si>
  <si>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</si>
  <si>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</si>
  <si>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</si>
  <si>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</si>
  <si>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</si>
  <si>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</si>
  <si>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</si>
  <si>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</si>
  <si>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</si>
  <si>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</si>
  <si>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</si>
  <si>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</si>
  <si>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</si>
  <si>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</si>
  <si>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</si>
  <si>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</si>
  <si>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</si>
  <si>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</si>
  <si>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</si>
  <si>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</si>
  <si>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</si>
  <si>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</si>
  <si>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</si>
  <si>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</si>
  <si>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</si>
  <si>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</si>
  <si>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</si>
  <si>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</si>
  <si>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</si>
  <si>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</si>
  <si>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</si>
  <si>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</si>
  <si>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</si>
  <si>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</si>
  <si>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</si>
  <si>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</si>
  <si>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</si>
  <si>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</si>
  <si>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</si>
  <si>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</si>
  <si>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</si>
  <si>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</si>
  <si>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</si>
  <si>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</si>
  <si>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</si>
  <si>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</si>
  <si>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</si>
  <si>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</si>
  <si>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</si>
  <si>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</si>
  <si>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</si>
  <si>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</si>
  <si>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</si>
  <si>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</si>
  <si>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</si>
  <si>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</si>
  <si>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</si>
  <si>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</si>
  <si>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</si>
  <si>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</si>
  <si>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</si>
  <si>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</si>
  <si>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</si>
  <si>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</si>
  <si>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</si>
  <si>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</si>
  <si>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</si>
  <si>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</si>
  <si>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</si>
  <si>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</si>
  <si>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</si>
  <si>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</si>
  <si>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</si>
  <si>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</si>
  <si>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</si>
  <si>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</si>
  <si>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</si>
  <si>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</si>
  <si>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</si>
  <si>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</si>
  <si>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</si>
  <si>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</si>
  <si>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</si>
  <si>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</si>
  <si>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</si>
  <si>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</si>
  <si>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</si>
  <si>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</si>
  <si>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</si>
  <si>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</si>
  <si>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</si>
  <si>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</si>
  <si>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</si>
  <si>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</si>
  <si>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</si>
  <si>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</si>
  <si>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</si>
  <si>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</si>
  <si>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</si>
  <si>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</si>
  <si>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</si>
  <si>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</si>
  <si>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</si>
  <si>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</si>
  <si>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</si>
  <si>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</si>
  <si>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</si>
  <si>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</si>
  <si>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</si>
  <si>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</si>
  <si>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</si>
  <si>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</si>
  <si>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</si>
  <si>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</si>
  <si>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</si>
  <si>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</si>
  <si>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</si>
  <si>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</si>
  <si>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</si>
  <si>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</si>
  <si>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</si>
  <si>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</si>
  <si>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</si>
  <si>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</si>
  <si>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</si>
  <si>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</si>
  <si>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</si>
  <si>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</si>
  <si>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</si>
  <si>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</si>
  <si>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</si>
  <si>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</si>
  <si>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</si>
  <si>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</si>
  <si>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</si>
  <si>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</si>
  <si>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</si>
  <si>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</si>
  <si>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</si>
  <si>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</si>
  <si>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</si>
  <si>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</si>
  <si>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</si>
  <si>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</si>
  <si>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</si>
  <si>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</si>
  <si>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</si>
  <si>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</si>
  <si>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</si>
  <si>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</si>
  <si>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</si>
  <si>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</si>
  <si>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</si>
  <si>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</si>
  <si>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</si>
  <si>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</si>
  <si>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</si>
  <si>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</si>
  <si>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</si>
  <si>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</si>
  <si>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</si>
  <si>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</si>
  <si>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</si>
  <si>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</si>
  <si>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</si>
  <si>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</si>
  <si>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</si>
  <si>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</si>
  <si>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</si>
  <si>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</si>
  <si>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</si>
  <si>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</si>
  <si>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</si>
  <si>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</si>
  <si>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</si>
  <si>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</si>
  <si>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</si>
  <si>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</si>
  <si>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</si>
  <si>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</si>
  <si>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</si>
  <si>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</si>
  <si>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</si>
  <si>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</si>
  <si>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</si>
  <si>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</si>
  <si>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</si>
  <si>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</si>
  <si>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</si>
  <si>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</si>
  <si>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</si>
  <si>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</si>
  <si>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</si>
  <si>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</si>
  <si>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</si>
  <si>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</si>
  <si>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</si>
  <si>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</si>
  <si>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</si>
  <si>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</si>
  <si>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</si>
  <si>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</si>
  <si>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</si>
  <si>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</si>
  <si>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</si>
  <si>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</si>
  <si>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</si>
  <si>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</si>
  <si>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</si>
  <si>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</si>
  <si>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</si>
  <si>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</si>
  <si>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</si>
  <si>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</si>
  <si>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</si>
  <si>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</si>
  <si>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</si>
  <si>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</si>
  <si>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</si>
  <si>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</si>
  <si>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</si>
  <si>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</si>
  <si>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</si>
  <si>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</si>
  <si>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</si>
  <si>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</si>
  <si>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</si>
  <si>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</si>
  <si>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</si>
  <si>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</si>
  <si>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</si>
  <si>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</si>
  <si>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</si>
  <si>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</si>
  <si>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</si>
  <si>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</si>
  <si>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</si>
  <si>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</si>
  <si>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</si>
  <si>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</si>
  <si>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</si>
  <si>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</si>
  <si>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</si>
  <si>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</si>
  <si>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</si>
  <si>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</si>
  <si>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</si>
  <si>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</si>
  <si>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</si>
  <si>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</si>
  <si>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</si>
  <si>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</si>
  <si>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</si>
  <si>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</si>
  <si>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</si>
  <si>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</si>
  <si>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</si>
  <si>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</si>
  <si>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</si>
  <si>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</si>
  <si>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</si>
  <si>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</si>
  <si>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</si>
  <si>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</si>
  <si>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</si>
  <si>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</si>
  <si>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</si>
  <si>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</si>
  <si>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</si>
  <si>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</si>
  <si>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</si>
  <si>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</si>
  <si>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</si>
  <si>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</si>
  <si>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</si>
  <si>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</si>
  <si>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</si>
  <si>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</si>
  <si>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</si>
  <si>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</si>
  <si>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</si>
  <si>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</si>
  <si>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</si>
  <si>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</si>
  <si>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</si>
  <si>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</si>
  <si>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</si>
  <si>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</si>
  <si>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</si>
  <si>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</si>
  <si>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</si>
  <si>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</si>
  <si>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</si>
  <si>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</si>
  <si>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</si>
  <si>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</si>
  <si>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</si>
  <si>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</si>
  <si>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</si>
  <si>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</si>
  <si>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</si>
  <si>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</si>
  <si>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</si>
  <si>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</si>
  <si>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</si>
  <si>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</si>
  <si>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</si>
  <si>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</si>
  <si>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</si>
  <si>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</si>
  <si>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</si>
  <si>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</si>
  <si>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</si>
  <si>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</si>
  <si>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</si>
  <si>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</si>
  <si>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</si>
  <si>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</si>
  <si>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</si>
  <si>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</si>
  <si>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</si>
  <si>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</si>
  <si>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</si>
  <si>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</si>
  <si>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</si>
  <si>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</si>
  <si>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</si>
  <si>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</si>
  <si>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</si>
  <si>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</si>
  <si>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</si>
  <si>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</si>
  <si>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</si>
  <si>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</si>
  <si>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</si>
  <si>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</si>
  <si>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</si>
  <si>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</si>
  <si>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</si>
  <si>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</si>
  <si>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</si>
  <si>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</si>
  <si>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</si>
  <si>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</si>
  <si>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</si>
  <si>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</si>
  <si>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</si>
  <si>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</si>
  <si>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</si>
  <si>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</si>
  <si>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</si>
  <si>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</si>
  <si>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</si>
  <si>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</si>
  <si>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</si>
  <si>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</si>
  <si>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</si>
  <si>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</si>
  <si>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</si>
  <si>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</si>
  <si>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</si>
  <si>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</si>
  <si>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</si>
  <si>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</si>
  <si>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</si>
  <si>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</si>
  <si>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</si>
  <si>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</si>
  <si>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</si>
  <si>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</si>
  <si>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</si>
  <si>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</si>
  <si>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</si>
  <si>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</si>
  <si>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</si>
  <si>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</si>
  <si>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</si>
  <si>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</si>
  <si>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</si>
  <si>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</si>
  <si>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</si>
  <si>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</si>
  <si>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</si>
  <si>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</si>
  <si>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</si>
  <si>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</si>
  <si>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</si>
  <si>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</si>
  <si>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</si>
  <si>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</si>
  <si>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</si>
  <si>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</si>
  <si>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</si>
  <si>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</si>
  <si>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</si>
  <si>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</si>
  <si>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</si>
  <si>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</si>
  <si>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</si>
  <si>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</si>
  <si>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</si>
  <si>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</si>
  <si>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</si>
  <si>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</si>
  <si>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</si>
  <si>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</si>
  <si>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</si>
  <si>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</si>
  <si>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</si>
  <si>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</si>
  <si>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</si>
  <si>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</si>
  <si>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</si>
  <si>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</si>
  <si>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</si>
  <si>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</si>
  <si>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</si>
  <si>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</si>
  <si>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</si>
  <si>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</si>
  <si>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</si>
  <si>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</si>
  <si>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</si>
  <si>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</si>
  <si>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</si>
  <si>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</si>
  <si>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</si>
  <si>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</si>
  <si>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</si>
  <si>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</si>
  <si>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</si>
  <si>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</si>
  <si>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</si>
  <si>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</si>
  <si>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</si>
  <si>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</si>
  <si>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</si>
  <si>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</si>
  <si>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</si>
  <si>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</si>
  <si>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</si>
  <si>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</si>
  <si>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</si>
  <si>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</si>
  <si>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</si>
  <si>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</si>
  <si>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</si>
  <si>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</si>
  <si>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</si>
  <si>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</si>
  <si>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</si>
  <si>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</si>
  <si>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</si>
  <si>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</si>
  <si>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</si>
  <si>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</si>
  <si>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</si>
  <si>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</si>
  <si>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</si>
  <si>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</si>
  <si>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</si>
  <si>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</si>
  <si>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</si>
  <si>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</si>
  <si>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</si>
  <si>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</si>
  <si>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</si>
  <si>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</si>
  <si>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</si>
  <si>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</si>
  <si>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</si>
  <si>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</si>
  <si>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</si>
  <si>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</si>
  <si>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</si>
  <si>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</si>
  <si>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</si>
  <si>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</si>
  <si>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</si>
  <si>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</si>
  <si>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</si>
  <si>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</si>
  <si>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</si>
  <si>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</si>
  <si>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</si>
  <si>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</si>
  <si>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</si>
  <si>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</si>
  <si>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</si>
  <si>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</si>
  <si>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</si>
  <si>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</si>
  <si>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</si>
  <si>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</si>
  <si>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</si>
  <si>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</si>
  <si>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</si>
  <si>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</si>
  <si>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</si>
  <si>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</si>
  <si>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</si>
  <si>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</si>
  <si>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</si>
  <si>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</si>
  <si>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</si>
  <si>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</si>
  <si>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</si>
  <si>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</si>
  <si>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</si>
  <si>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</si>
  <si>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</si>
  <si>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</si>
  <si>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</si>
  <si>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</si>
  <si>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</si>
  <si>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</si>
  <si>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</si>
  <si>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</si>
  <si>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</si>
  <si>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</si>
  <si>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</si>
  <si>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</si>
  <si>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</si>
  <si>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</si>
  <si>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</si>
  <si>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</si>
  <si>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</si>
  <si>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</si>
  <si>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</si>
  <si>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</si>
  <si>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</si>
  <si>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</si>
  <si>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</si>
  <si>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</si>
  <si>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</si>
  <si>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</si>
  <si>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</si>
  <si>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</si>
  <si>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</si>
  <si>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</si>
  <si>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</si>
  <si>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</si>
  <si>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</si>
  <si>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</si>
  <si>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</si>
  <si>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</si>
  <si>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</si>
  <si>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</si>
  <si>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</si>
  <si>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</si>
  <si>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</si>
  <si>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</si>
  <si>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</si>
  <si>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</si>
  <si>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</si>
  <si>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</si>
  <si>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</si>
  <si>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</si>
  <si>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</si>
  <si>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</si>
  <si>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</si>
  <si>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</si>
  <si>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</si>
  <si>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</si>
  <si>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</si>
  <si>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</si>
  <si>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</si>
  <si>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</si>
  <si>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</si>
  <si>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</si>
  <si>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</si>
  <si>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</si>
  <si>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</si>
  <si>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</si>
  <si>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</si>
  <si>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</si>
  <si>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</si>
  <si>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</si>
  <si>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</si>
  <si>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</si>
  <si>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</si>
  <si>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</si>
  <si>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</si>
  <si>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</si>
  <si>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</si>
  <si>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</si>
  <si>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</si>
  <si>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</si>
  <si>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</si>
  <si>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</si>
  <si>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</si>
  <si>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</si>
  <si>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</si>
  <si>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</si>
  <si>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</si>
  <si>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</si>
  <si>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</si>
  <si>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</si>
  <si>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</si>
  <si>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</si>
  <si>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</si>
  <si>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</si>
  <si>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</si>
  <si>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</si>
  <si>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</si>
  <si>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</si>
  <si>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</si>
  <si>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</si>
  <si>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</si>
  <si>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</si>
  <si>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</si>
  <si>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</si>
  <si>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</si>
  <si>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</si>
  <si>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</si>
  <si>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</si>
  <si>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</si>
  <si>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</si>
  <si>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</si>
  <si>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</si>
  <si>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</si>
  <si>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</si>
  <si>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</si>
  <si>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</si>
  <si>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</si>
  <si>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</si>
  <si>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</si>
  <si>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</si>
  <si>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</si>
  <si>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</si>
  <si>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</si>
  <si>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</si>
  <si>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</si>
  <si>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</si>
  <si>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</si>
  <si>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</si>
  <si>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</si>
  <si>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</si>
  <si>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</si>
  <si>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</si>
  <si>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</si>
  <si>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</si>
  <si>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</si>
  <si>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</si>
  <si>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</si>
  <si>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</si>
  <si>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</si>
  <si>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</si>
  <si>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</si>
  <si>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</si>
  <si>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</si>
  <si>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</si>
  <si>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</si>
  <si>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</si>
  <si>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</si>
  <si>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</si>
  <si>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</si>
  <si>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</si>
  <si>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</si>
  <si>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</si>
  <si>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</si>
  <si>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</si>
  <si>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</si>
  <si>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</si>
  <si>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</si>
  <si>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</si>
  <si>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</si>
  <si>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</si>
  <si>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</si>
  <si>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</si>
  <si>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</si>
  <si>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</si>
  <si>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</si>
  <si>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</si>
  <si>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</si>
  <si>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</si>
  <si>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</si>
  <si>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</si>
  <si>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</si>
  <si>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</si>
  <si>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</si>
  <si>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</si>
  <si>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</si>
  <si>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</si>
  <si>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</si>
  <si>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</si>
  <si>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</si>
  <si>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</si>
  <si>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</si>
  <si>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</si>
  <si>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</si>
  <si>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</si>
  <si>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</si>
  <si>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</si>
  <si>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</si>
  <si>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</si>
  <si>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</si>
  <si>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</si>
  <si>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</si>
  <si>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</si>
  <si>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</si>
  <si>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</si>
  <si>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</si>
  <si>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</si>
  <si>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</si>
  <si>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</si>
  <si>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</si>
  <si>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</si>
  <si>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</si>
  <si>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</si>
  <si>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</si>
  <si>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</si>
  <si>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</si>
  <si>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</si>
  <si>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</si>
  <si>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</si>
  <si>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</si>
  <si>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</si>
  <si>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</si>
  <si>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</si>
  <si>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</si>
  <si>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</si>
  <si>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</si>
  <si>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</si>
  <si>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</si>
  <si>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</si>
  <si>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</si>
  <si>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</si>
  <si>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</si>
  <si>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</si>
  <si>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</si>
  <si>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</si>
  <si>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</si>
  <si>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</si>
  <si>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</si>
  <si>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</si>
  <si>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</si>
  <si>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</si>
  <si>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</si>
  <si>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</si>
  <si>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</si>
  <si>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</si>
  <si>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</si>
  <si>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</si>
  <si>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</si>
  <si>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</si>
  <si>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</si>
  <si>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</si>
  <si>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</si>
  <si>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</si>
  <si>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</si>
  <si>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</si>
  <si>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</si>
  <si>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</si>
  <si>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</si>
  <si>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</si>
  <si>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</si>
  <si>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</si>
  <si>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</si>
  <si>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</si>
  <si>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</si>
  <si>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</si>
  <si>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</si>
  <si>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</si>
  <si>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</si>
  <si>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</si>
  <si>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</si>
  <si>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</si>
  <si>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</si>
  <si>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</si>
  <si>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</si>
  <si>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</si>
  <si>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</si>
  <si>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</si>
  <si>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</si>
  <si>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</si>
  <si>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</si>
  <si>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</si>
  <si>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</si>
  <si>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</si>
  <si>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</si>
  <si>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</si>
  <si>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</si>
  <si>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</si>
  <si>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</si>
  <si>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</si>
  <si>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</si>
  <si>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</si>
  <si>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</si>
  <si>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</si>
  <si>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</si>
  <si>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</si>
  <si>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</si>
  <si>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</si>
  <si>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</si>
  <si>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</si>
  <si>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</si>
  <si>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</si>
  <si>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</si>
  <si>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</si>
  <si>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</si>
  <si>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</si>
  <si>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</si>
  <si>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</si>
  <si>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</si>
  <si>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</si>
  <si>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</si>
  <si>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</si>
  <si>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</si>
  <si>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</si>
  <si>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</si>
  <si>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</si>
  <si>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</si>
  <si>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</si>
  <si>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</si>
  <si>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</si>
  <si>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</si>
  <si>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</si>
  <si>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</si>
  <si>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</si>
  <si>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</si>
  <si>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</si>
  <si>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</si>
  <si>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</si>
  <si>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</si>
  <si>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</si>
  <si>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</si>
  <si>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</si>
  <si>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</si>
  <si>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</si>
  <si>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</si>
  <si>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</si>
  <si>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</si>
  <si>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</si>
  <si>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</si>
  <si>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</si>
  <si>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</si>
  <si>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</si>
  <si>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</si>
  <si>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</si>
  <si>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</si>
  <si>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</si>
  <si>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</si>
  <si>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</si>
  <si>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</si>
  <si>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</si>
  <si>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</si>
  <si>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</si>
  <si>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</si>
  <si>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</si>
  <si>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</si>
  <si>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</si>
  <si>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</si>
  <si>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</si>
  <si>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</si>
  <si>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</si>
  <si>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</si>
  <si>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</si>
  <si>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</si>
  <si>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</si>
  <si>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</si>
  <si>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</si>
  <si>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</si>
  <si>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</si>
  <si>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</si>
  <si>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</si>
  <si>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</si>
  <si>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</si>
  <si>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</si>
  <si>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</si>
  <si>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</si>
  <si>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</si>
  <si>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</si>
  <si>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</si>
  <si>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</si>
  <si>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</si>
  <si>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</si>
  <si>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</si>
  <si>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</si>
  <si>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</si>
  <si>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</si>
  <si>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</si>
  <si>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</si>
  <si>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</si>
  <si>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</si>
  <si>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</si>
  <si>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</si>
  <si>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</si>
  <si>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</si>
  <si>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</si>
  <si>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</si>
  <si>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</si>
  <si>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</si>
  <si>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</si>
  <si>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</si>
  <si>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</si>
  <si>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</si>
  <si>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</si>
  <si>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</si>
  <si>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</si>
  <si>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</si>
  <si>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</si>
  <si>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</si>
  <si>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</si>
  <si>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</si>
  <si>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</si>
  <si>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</si>
  <si>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</si>
  <si>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</si>
  <si>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</si>
  <si>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</si>
  <si>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</si>
  <si>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</si>
  <si>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</si>
  <si>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</si>
  <si>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</si>
  <si>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</si>
  <si>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</si>
  <si>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</si>
  <si>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</si>
  <si>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</si>
  <si>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</si>
  <si>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</si>
  <si>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</si>
  <si>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</si>
  <si>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</si>
  <si>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</si>
  <si>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</si>
  <si>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</si>
  <si>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</si>
  <si>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</si>
  <si>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</si>
  <si>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</si>
  <si>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</si>
  <si>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</si>
  <si>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</si>
  <si>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</si>
  <si>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</si>
  <si>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</si>
  <si>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</si>
  <si>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</si>
  <si>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</si>
  <si>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</si>
  <si>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</si>
  <si>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</si>
  <si>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</si>
  <si>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</si>
  <si>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</si>
  <si>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</si>
  <si>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</si>
  <si>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</si>
  <si>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</si>
  <si>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</si>
  <si>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</si>
  <si>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</si>
  <si>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</si>
  <si>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</si>
  <si>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</si>
  <si>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</si>
  <si>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</si>
  <si>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</si>
  <si>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</si>
  <si>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</si>
  <si>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</si>
  <si>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</si>
  <si>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</si>
  <si>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</si>
  <si>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</si>
  <si>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</si>
  <si>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</si>
  <si>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</si>
  <si>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</si>
  <si>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</si>
  <si>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</si>
  <si>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</si>
  <si>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</si>
  <si>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</si>
  <si>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</si>
  <si>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</si>
  <si>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</si>
  <si>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</si>
  <si>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</si>
  <si>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</si>
  <si>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</si>
  <si>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</si>
  <si>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</si>
  <si>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</si>
  <si>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</si>
  <si>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</si>
  <si>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</si>
  <si>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</si>
  <si>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</si>
  <si>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</si>
  <si>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</si>
  <si>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</si>
  <si>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</si>
  <si>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</si>
  <si>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</si>
  <si>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</si>
  <si>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</si>
  <si>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</si>
  <si>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</si>
  <si>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</si>
  <si>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</si>
  <si>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</si>
  <si>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</si>
  <si>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</si>
  <si>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</si>
  <si>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</si>
  <si>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</si>
  <si>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</si>
  <si>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</si>
  <si>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</si>
  <si>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</si>
  <si>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</si>
  <si>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</si>
  <si>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</si>
  <si>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</si>
  <si>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</si>
  <si>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</si>
  <si>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</si>
  <si>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</si>
  <si>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</si>
  <si>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</si>
  <si>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</si>
  <si>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</si>
  <si>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</si>
  <si>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</si>
  <si>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</si>
  <si>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</si>
  <si>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</si>
  <si>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</si>
  <si>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</si>
  <si>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</si>
  <si>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</si>
  <si>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</si>
  <si>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</si>
  <si>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</si>
  <si>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</si>
  <si>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</si>
  <si>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</si>
  <si>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</si>
  <si>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</si>
  <si>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</si>
  <si>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</si>
  <si>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</si>
  <si>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</si>
  <si>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</si>
  <si>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</si>
  <si>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</si>
  <si>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</si>
  <si>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</si>
  <si>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</si>
  <si>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</si>
  <si>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</si>
  <si>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</si>
  <si>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</si>
  <si>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</si>
  <si>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</si>
  <si>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</si>
  <si>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</si>
  <si>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</si>
  <si>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</si>
  <si>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</si>
  <si>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</si>
  <si>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</si>
  <si>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</si>
  <si>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</si>
  <si>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</si>
  <si>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</si>
  <si>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</si>
  <si>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</si>
  <si>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</si>
  <si>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</si>
  <si>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</si>
  <si>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</si>
  <si>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</si>
  <si>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</si>
  <si>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</si>
  <si>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</si>
  <si>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</si>
  <si>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</si>
  <si>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</si>
  <si>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</si>
  <si>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</si>
  <si>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</si>
  <si>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</si>
  <si>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</si>
  <si>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</si>
  <si>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</si>
  <si>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</si>
  <si>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</si>
  <si>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</si>
  <si>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</si>
  <si>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</si>
  <si>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</si>
  <si>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</si>
  <si>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</si>
  <si>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</si>
  <si>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</si>
  <si>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</si>
  <si>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</si>
  <si>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</si>
  <si>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</si>
  <si>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</si>
  <si>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</si>
  <si>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</si>
  <si>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</si>
  <si>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</si>
  <si>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</si>
  <si>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</si>
  <si>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</si>
  <si>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</si>
  <si>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</si>
  <si>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</si>
  <si>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</si>
  <si>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</si>
  <si>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</si>
  <si>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</si>
  <si>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</si>
  <si>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</si>
  <si>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</si>
  <si>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</si>
  <si>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</si>
  <si>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</si>
  <si>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</si>
  <si>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</si>
  <si>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</si>
  <si>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</si>
  <si>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</si>
  <si>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</si>
  <si>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</si>
  <si>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</si>
  <si>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</si>
  <si>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</si>
  <si>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</si>
  <si>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</si>
  <si>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</si>
  <si>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</si>
  <si>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</si>
  <si>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</si>
  <si>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</si>
  <si>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</si>
  <si>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</si>
  <si>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</si>
  <si>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</si>
  <si>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</si>
  <si>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</si>
  <si>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</si>
  <si>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</si>
  <si>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</si>
  <si>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</si>
  <si>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</si>
  <si>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</si>
  <si>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</si>
  <si>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</si>
  <si>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</si>
  <si>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</si>
  <si>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</si>
  <si>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</si>
  <si>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</si>
  <si>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</si>
  <si>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</si>
  <si>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</si>
  <si>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</si>
  <si>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</si>
  <si>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</si>
  <si>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</si>
  <si>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</si>
  <si>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</si>
  <si>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</si>
  <si>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</si>
  <si>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</si>
  <si>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</si>
  <si>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</si>
  <si>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</si>
  <si>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</si>
  <si>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</si>
  <si>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</si>
  <si>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</si>
  <si>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</si>
  <si>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</si>
  <si>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</si>
  <si>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</si>
  <si>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</si>
  <si>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</si>
  <si>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</si>
  <si>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</si>
  <si>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</si>
  <si>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</si>
  <si>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</si>
  <si>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</si>
  <si>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</si>
  <si>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</si>
  <si>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</si>
  <si>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</si>
  <si>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</si>
  <si>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</si>
  <si>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</si>
  <si>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</si>
  <si>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</si>
  <si>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</si>
  <si>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</si>
  <si>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</si>
  <si>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</si>
  <si>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</si>
  <si>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</si>
  <si>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</si>
  <si>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</si>
  <si>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</si>
  <si>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</si>
  <si>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</si>
  <si>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</si>
  <si>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</si>
  <si>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</si>
  <si>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</si>
  <si>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</si>
  <si>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</si>
  <si>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</si>
  <si>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</si>
  <si>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</si>
  <si>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</si>
  <si>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</si>
  <si>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</si>
  <si>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</si>
  <si>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</si>
  <si>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</si>
  <si>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</si>
  <si>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</si>
  <si>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</si>
  <si>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</si>
  <si>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</si>
  <si>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</si>
  <si>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</si>
  <si>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</si>
  <si>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</si>
  <si>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</si>
  <si>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</si>
  <si>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</si>
  <si>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</si>
  <si>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</si>
  <si>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</si>
  <si>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</si>
  <si>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</si>
  <si>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</si>
  <si>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</si>
  <si>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</si>
  <si>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</si>
  <si>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</si>
  <si>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</si>
  <si>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</si>
  <si>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</si>
  <si>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</si>
  <si>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</si>
  <si>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</si>
  <si>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</si>
  <si>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</si>
  <si>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</si>
  <si>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</si>
  <si>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</si>
  <si>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</si>
  <si>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</si>
  <si>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</si>
  <si>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</si>
  <si>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</si>
  <si>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</si>
  <si>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</si>
  <si>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</si>
  <si>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</si>
  <si>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</si>
  <si>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</si>
  <si>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</si>
  <si>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</si>
  <si>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</si>
  <si>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</si>
  <si>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</si>
  <si>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</si>
  <si>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</si>
  <si>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</si>
  <si>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</si>
  <si>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</si>
  <si>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</si>
  <si>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</si>
  <si>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</si>
  <si>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</si>
  <si>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</si>
  <si>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</si>
  <si>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</si>
  <si>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</si>
  <si>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</si>
  <si>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</si>
  <si>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</si>
  <si>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</si>
  <si>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</si>
  <si>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</si>
  <si>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</si>
  <si>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</si>
  <si>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</si>
  <si>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</si>
  <si>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</si>
  <si>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</si>
  <si>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</si>
  <si>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</si>
  <si>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</si>
  <si>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</si>
  <si>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</si>
  <si>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</si>
  <si>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</si>
  <si>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</si>
  <si>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</si>
  <si>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</si>
  <si>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</si>
  <si>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</si>
  <si>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</si>
  <si>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</si>
  <si>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</si>
  <si>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</si>
  <si>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</si>
  <si>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</si>
  <si>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</si>
  <si>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</si>
  <si>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</si>
  <si>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</si>
  <si>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</si>
  <si>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</si>
  <si>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</si>
  <si>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</si>
  <si>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</si>
  <si>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</si>
  <si>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</si>
  <si>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</si>
  <si>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</si>
  <si>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</si>
  <si>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</si>
  <si>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</si>
  <si>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</si>
  <si>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</si>
  <si>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</si>
  <si>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</si>
  <si>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</si>
  <si>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</si>
  <si>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</si>
  <si>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</si>
  <si>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</si>
  <si>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</si>
  <si>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</si>
  <si>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</si>
  <si>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</si>
  <si>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</si>
  <si>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</si>
  <si>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</si>
  <si>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</si>
  <si>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</si>
  <si>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</si>
  <si>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</si>
  <si>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</si>
  <si>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</si>
  <si>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</si>
  <si>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</si>
  <si>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</si>
  <si>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</si>
  <si>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</si>
  <si>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</si>
  <si>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</si>
  <si>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</si>
  <si>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</si>
  <si>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</si>
  <si>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</si>
  <si>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</si>
  <si>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</si>
  <si>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</si>
  <si>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</si>
  <si>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</si>
  <si>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</si>
  <si>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</si>
  <si>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</si>
  <si>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</si>
  <si>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</si>
  <si>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</si>
  <si>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</si>
  <si>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</si>
  <si>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</si>
  <si>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</si>
  <si>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</si>
  <si>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</si>
  <si>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</si>
  <si>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</si>
  <si>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</si>
  <si>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</si>
  <si>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</si>
  <si>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</si>
  <si>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</si>
  <si>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</si>
  <si>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</si>
  <si>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</si>
  <si>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</si>
  <si>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</si>
  <si>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</si>
  <si>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</si>
  <si>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</si>
  <si>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</si>
  <si>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</si>
  <si>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</si>
  <si>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</si>
  <si>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</si>
  <si>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</si>
  <si>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</si>
  <si>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</si>
  <si>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</si>
  <si>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</si>
  <si>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</si>
  <si>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</si>
  <si>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</si>
  <si>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</si>
  <si>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</si>
  <si>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</si>
  <si>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</si>
  <si>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</si>
  <si>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</si>
  <si>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</si>
  <si>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</si>
  <si>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</si>
  <si>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</si>
  <si>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</si>
  <si>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</si>
  <si>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</si>
  <si>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</si>
  <si>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</si>
  <si>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</si>
  <si>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</si>
  <si>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</si>
  <si>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</si>
  <si>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</si>
  <si>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</si>
  <si>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</si>
  <si>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</si>
  <si>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</si>
  <si>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</si>
  <si>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</si>
  <si>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</si>
  <si>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</si>
  <si>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</si>
  <si>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</si>
  <si>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</si>
  <si>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</si>
  <si>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</si>
  <si>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</si>
  <si>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</si>
  <si>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</si>
  <si>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</si>
  <si>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</si>
  <si>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</si>
  <si>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</si>
  <si>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</si>
  <si>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</si>
  <si>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</si>
  <si>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</si>
  <si>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</si>
  <si>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</si>
  <si>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</si>
  <si>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</si>
  <si>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</si>
  <si>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</si>
  <si>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</si>
  <si>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</si>
  <si>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</si>
  <si>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</si>
  <si>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</si>
  <si>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</si>
  <si>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</si>
  <si>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</si>
  <si>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</si>
  <si>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</si>
  <si>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</si>
  <si>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</si>
  <si>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</si>
  <si>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</si>
  <si>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</si>
  <si>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</si>
  <si>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</si>
  <si>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</si>
  <si>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</si>
  <si>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</si>
  <si>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</si>
  <si>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</si>
  <si>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</si>
  <si>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</si>
  <si>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</si>
  <si>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</si>
  <si>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</si>
  <si>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</si>
  <si>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</si>
  <si>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</si>
  <si>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</si>
  <si>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</si>
  <si>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</si>
  <si>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</si>
  <si>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</si>
  <si>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</si>
  <si>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</si>
  <si>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</si>
  <si>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</si>
  <si>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</si>
  <si>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</si>
  <si>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</si>
  <si>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</si>
  <si>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</si>
  <si>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</si>
  <si>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</si>
  <si>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</si>
  <si>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</si>
  <si>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</si>
  <si>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</si>
  <si>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</si>
  <si>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</si>
  <si>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</si>
  <si>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</si>
  <si>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</si>
  <si>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</si>
  <si>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</si>
  <si>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</si>
  <si>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</si>
  <si>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</si>
  <si>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</si>
  <si>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</si>
  <si>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</si>
  <si>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</si>
  <si>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</si>
  <si>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</si>
  <si>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</si>
  <si>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</si>
  <si>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</si>
  <si>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</si>
  <si>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</si>
  <si>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</si>
  <si>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</si>
  <si>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</si>
  <si>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</si>
  <si>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</si>
  <si>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</si>
  <si>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</si>
  <si>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</si>
  <si>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</si>
  <si>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</si>
  <si>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</si>
  <si>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</si>
  <si>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</si>
  <si>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</si>
  <si>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</si>
  <si>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</si>
  <si>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</si>
  <si>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</si>
  <si>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</si>
  <si>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</si>
  <si>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</si>
  <si>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</si>
  <si>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</si>
  <si>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</si>
  <si>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</si>
  <si>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</si>
  <si>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</si>
  <si>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</si>
  <si>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</si>
  <si>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</si>
  <si>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</si>
  <si>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</si>
  <si>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</si>
  <si>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</si>
  <si>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</si>
  <si>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</si>
  <si>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</si>
  <si>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</si>
  <si>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</si>
  <si>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</si>
  <si>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</si>
  <si>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</si>
  <si>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</si>
  <si>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</si>
  <si>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</si>
  <si>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</si>
  <si>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</si>
  <si>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</si>
  <si>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</si>
  <si>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</si>
  <si>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</si>
  <si>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</si>
  <si>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</si>
  <si>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</si>
  <si>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</si>
  <si>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</si>
  <si>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</si>
  <si>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</si>
  <si>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</si>
  <si>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</si>
  <si>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</si>
  <si>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</si>
  <si>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</si>
  <si>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</si>
  <si>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</si>
  <si>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</si>
  <si>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</si>
  <si>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</si>
  <si>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</si>
  <si>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</si>
  <si>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</si>
  <si>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</si>
  <si>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</si>
  <si>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</si>
  <si>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</si>
  <si>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</si>
  <si>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</si>
  <si>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</si>
  <si>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</si>
  <si>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</si>
  <si>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</si>
  <si>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</si>
  <si>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</si>
  <si>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</si>
  <si>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</si>
  <si>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</si>
  <si>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</si>
  <si>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</si>
  <si>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</si>
  <si>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</si>
  <si>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</si>
  <si>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</si>
  <si>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</si>
  <si>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</si>
  <si>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</si>
  <si>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</si>
  <si>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</si>
  <si>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</si>
  <si>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</si>
  <si>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</si>
  <si>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</si>
  <si>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</si>
  <si>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</si>
  <si>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</si>
  <si>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</si>
  <si>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</si>
  <si>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</si>
  <si>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</si>
  <si>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</si>
  <si>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</si>
  <si>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</si>
  <si>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</si>
  <si>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</si>
  <si>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</si>
  <si>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</si>
  <si>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</si>
  <si>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</si>
  <si>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</si>
  <si>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</si>
  <si>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</si>
  <si>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</si>
  <si>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</si>
  <si>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</si>
  <si>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</si>
  <si>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</si>
  <si>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</si>
  <si>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</si>
  <si>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</si>
  <si>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</si>
  <si>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</si>
  <si>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</si>
  <si>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</si>
  <si>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</si>
  <si>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</si>
  <si>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</si>
  <si>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</si>
  <si>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</si>
  <si>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</si>
  <si>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</si>
  <si>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</si>
  <si>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</si>
  <si>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</si>
  <si>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</si>
  <si>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</si>
  <si>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</si>
  <si>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</si>
  <si>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</si>
  <si>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</si>
  <si>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</si>
  <si>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</si>
  <si>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</si>
  <si>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</si>
  <si>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</si>
  <si>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</si>
  <si>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</si>
  <si>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</si>
  <si>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</si>
  <si>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</si>
  <si>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</si>
  <si>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</si>
  <si>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</si>
  <si>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</si>
  <si>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</si>
  <si>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</si>
  <si>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</si>
  <si>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</si>
  <si>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</si>
  <si>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</si>
  <si>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</si>
  <si>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</si>
  <si>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</si>
  <si>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</si>
  <si>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</si>
  <si>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</si>
  <si>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</si>
  <si>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</si>
  <si>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</si>
  <si>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</si>
  <si>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</si>
  <si>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</si>
  <si>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</si>
  <si>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</si>
  <si>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</si>
  <si>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</si>
  <si>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</si>
  <si>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</si>
  <si>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</si>
  <si>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</si>
  <si>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</si>
  <si>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</si>
  <si>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</si>
  <si>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</si>
  <si>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</si>
  <si>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</si>
  <si>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</si>
  <si>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</si>
  <si>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</si>
  <si>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</si>
  <si>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</si>
  <si>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</si>
  <si>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</si>
  <si>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</si>
  <si>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</si>
  <si>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</si>
  <si>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</si>
  <si>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</si>
  <si>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</si>
  <si>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</si>
  <si>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</si>
  <si>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</si>
  <si>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</si>
  <si>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</si>
  <si>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</si>
  <si>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</si>
  <si>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</si>
  <si>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</si>
  <si>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</si>
  <si>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</si>
  <si>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</si>
  <si>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</si>
  <si>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</si>
  <si>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</si>
  <si>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</si>
  <si>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</si>
  <si>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</si>
  <si>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</si>
  <si>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</si>
  <si>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</si>
  <si>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</si>
  <si>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</si>
  <si>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</si>
  <si>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</si>
  <si>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</si>
  <si>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</si>
  <si>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</si>
  <si>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</si>
  <si>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</si>
  <si>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</si>
  <si>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</si>
  <si>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</si>
  <si>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</si>
  <si>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</si>
  <si>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</si>
  <si>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</si>
  <si>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</si>
  <si>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</si>
  <si>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</si>
  <si>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</si>
  <si>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</si>
  <si>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</si>
  <si>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</si>
  <si>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</si>
  <si>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</si>
  <si>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</si>
  <si>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</si>
  <si>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</si>
  <si>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</si>
  <si>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</si>
  <si>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</si>
  <si>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</si>
  <si>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</si>
  <si>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</si>
  <si>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</si>
  <si>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</si>
  <si>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</si>
  <si>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</si>
  <si>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</si>
  <si>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</si>
  <si>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</si>
  <si>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</si>
  <si>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</si>
  <si>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</si>
  <si>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</si>
  <si>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</si>
  <si>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</si>
  <si>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</si>
  <si>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</si>
  <si>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</si>
  <si>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</si>
  <si>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</si>
  <si>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</si>
  <si>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</si>
  <si>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</si>
  <si>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</si>
  <si>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</si>
  <si>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</si>
  <si>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</si>
  <si>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</si>
  <si>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</si>
  <si>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</si>
  <si>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</si>
  <si>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</si>
  <si>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</si>
  <si>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</si>
  <si>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</si>
  <si>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</si>
  <si>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</si>
  <si>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</si>
  <si>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</si>
  <si>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</si>
  <si>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</si>
  <si>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</si>
  <si>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</si>
  <si>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</si>
  <si>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</si>
  <si>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</si>
  <si>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</si>
  <si>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</si>
  <si>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</si>
  <si>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</si>
  <si>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</si>
  <si>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</si>
  <si>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</si>
  <si>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</si>
  <si>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</si>
  <si>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</si>
  <si>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</si>
  <si>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</si>
  <si>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</si>
  <si>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</si>
  <si>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</si>
  <si>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</si>
  <si>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</si>
  <si>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</si>
  <si>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</si>
  <si>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</si>
  <si>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</si>
  <si>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</si>
  <si>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</si>
  <si>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</si>
  <si>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</si>
  <si>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</si>
  <si>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</si>
  <si>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</si>
  <si>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</si>
  <si>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</si>
  <si>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</si>
  <si>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</si>
  <si>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</si>
  <si>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</si>
  <si>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</si>
  <si>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</si>
  <si>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</si>
  <si>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</si>
  <si>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</si>
  <si>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</si>
  <si>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</si>
  <si>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</si>
  <si>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</si>
  <si>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</si>
  <si>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</si>
  <si>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</si>
  <si>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</si>
  <si>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</si>
  <si>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</si>
  <si>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</si>
  <si>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</si>
  <si>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</si>
  <si>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</si>
  <si>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</si>
  <si>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</si>
  <si>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</si>
  <si>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</si>
  <si>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</si>
  <si>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</si>
  <si>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</si>
  <si>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</si>
  <si>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</si>
  <si>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</si>
  <si>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</si>
  <si>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</si>
  <si>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</si>
  <si>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</si>
  <si>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</si>
  <si>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</si>
  <si>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</si>
  <si>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</si>
  <si>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</si>
  <si>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</si>
  <si>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</si>
  <si>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</si>
  <si>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</si>
  <si>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</si>
  <si>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</si>
  <si>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</si>
  <si>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</si>
  <si>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</si>
  <si>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</si>
  <si>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</si>
  <si>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</si>
  <si>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</si>
  <si>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</si>
  <si>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</si>
  <si>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</si>
  <si>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</si>
  <si>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</si>
  <si>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</si>
  <si>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</si>
  <si>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</si>
  <si>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</si>
  <si>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</si>
  <si>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</si>
  <si>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</si>
  <si>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</si>
  <si>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</si>
  <si>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</si>
  <si>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</si>
  <si>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</si>
  <si>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</si>
  <si>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</si>
  <si>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</si>
  <si>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</si>
  <si>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</si>
  <si>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</si>
  <si>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</si>
  <si>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</si>
  <si>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</si>
  <si>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</si>
  <si>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</si>
  <si>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</si>
  <si>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</si>
  <si>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</si>
  <si>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</si>
  <si>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</si>
  <si>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</si>
  <si>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</si>
  <si>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</si>
  <si>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</si>
  <si>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</si>
  <si>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</si>
  <si>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</si>
  <si>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</si>
  <si>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</si>
  <si>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</si>
  <si>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</si>
  <si>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</si>
  <si>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</si>
  <si>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</si>
  <si>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</si>
  <si>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</si>
  <si>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</si>
  <si>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</si>
  <si>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</si>
  <si>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</si>
  <si>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</si>
  <si>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</si>
  <si>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</si>
  <si>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</si>
  <si>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</si>
  <si>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</si>
  <si>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</si>
  <si>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</si>
  <si>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</si>
  <si>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</si>
  <si>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</si>
  <si>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</si>
  <si>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</si>
  <si>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</si>
  <si>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</si>
  <si>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</si>
  <si>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</si>
  <si>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</si>
  <si>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</si>
  <si>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</si>
  <si>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</si>
  <si>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</si>
  <si>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</si>
  <si>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</si>
  <si>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</si>
  <si>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</si>
  <si>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</si>
  <si>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</si>
  <si>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</si>
  <si>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</si>
  <si>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</si>
  <si>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</si>
  <si>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</si>
  <si>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</si>
  <si>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</si>
  <si>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</si>
  <si>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</si>
  <si>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</si>
  <si>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</si>
  <si>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</si>
  <si>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</si>
  <si>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</si>
  <si>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</si>
  <si>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</si>
  <si>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</si>
  <si>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</si>
  <si>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</si>
  <si>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</si>
  <si>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</si>
  <si>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</si>
  <si>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</si>
  <si>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</si>
  <si>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</si>
  <si>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</si>
  <si>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</si>
  <si>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</si>
  <si>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</si>
  <si>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</si>
  <si>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</si>
  <si>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</si>
  <si>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</si>
  <si>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</si>
  <si>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</si>
  <si>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</si>
  <si>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</si>
  <si>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</si>
  <si>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</si>
  <si>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</si>
  <si>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</si>
  <si>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</si>
  <si>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</si>
  <si>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</si>
  <si>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</si>
  <si>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</si>
  <si>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</si>
  <si>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</si>
  <si>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</si>
  <si>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</si>
  <si>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</si>
  <si>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</si>
  <si>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</si>
  <si>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</si>
  <si>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</si>
  <si>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</si>
  <si>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</si>
  <si>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</si>
  <si>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</si>
  <si>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</si>
  <si>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</si>
  <si>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</si>
  <si>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</si>
  <si>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</si>
  <si>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</si>
  <si>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</si>
  <si>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</si>
  <si>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</si>
  <si>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</si>
  <si>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</si>
  <si>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</si>
  <si>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</si>
  <si>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</si>
  <si>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</si>
  <si>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</si>
  <si>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</si>
  <si>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</si>
  <si>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</si>
  <si>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</si>
  <si>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</si>
  <si>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</si>
  <si>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</si>
  <si>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</si>
  <si>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</si>
  <si>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</si>
  <si>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</si>
  <si>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</si>
  <si>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</si>
  <si>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</si>
  <si>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</si>
  <si>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</si>
  <si>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</si>
  <si>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</si>
  <si>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</si>
  <si>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</si>
  <si>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</si>
  <si>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</si>
  <si>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</si>
  <si>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</si>
  <si>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</si>
  <si>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</si>
  <si>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</si>
  <si>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</si>
  <si>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</si>
  <si>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</si>
  <si>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</si>
  <si>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</si>
  <si>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</si>
  <si>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</si>
  <si>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</si>
  <si>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</si>
  <si>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</si>
  <si>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</si>
  <si>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</si>
  <si>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</si>
  <si>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</si>
  <si>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</si>
  <si>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</si>
  <si>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</si>
  <si>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</si>
  <si>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</si>
  <si>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</si>
  <si>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</si>
  <si>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</si>
  <si>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</si>
  <si>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</si>
  <si>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</si>
  <si>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</si>
  <si>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</si>
  <si>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</si>
  <si>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</si>
  <si>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</si>
  <si>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</si>
  <si>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</si>
  <si>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</si>
  <si>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</si>
  <si>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</si>
  <si>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</si>
  <si>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</si>
  <si>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</si>
  <si>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</si>
  <si>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</si>
  <si>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</si>
  <si>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</si>
  <si>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</si>
  <si>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</si>
  <si>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</si>
  <si>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</si>
  <si>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</si>
  <si>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</si>
  <si>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</si>
  <si>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</si>
  <si>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</si>
  <si>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</si>
  <si>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</si>
  <si>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</si>
  <si>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</si>
  <si>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</si>
  <si>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</si>
  <si>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</si>
  <si>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</si>
  <si>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</si>
  <si>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</si>
  <si>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</si>
  <si>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</si>
  <si>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</si>
  <si>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</si>
  <si>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</si>
  <si>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</si>
  <si>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</si>
  <si>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</si>
  <si>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</si>
  <si>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</si>
  <si>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</si>
  <si>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</si>
  <si>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</si>
  <si>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</si>
  <si>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</si>
  <si>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</si>
  <si>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</si>
  <si>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</si>
  <si>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</si>
  <si>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</si>
  <si>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</si>
  <si>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</si>
  <si>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</si>
  <si>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</si>
  <si>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</si>
  <si>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</si>
  <si>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</si>
  <si>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</si>
  <si>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</si>
  <si>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</si>
  <si>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</si>
  <si>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</si>
  <si>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</si>
  <si>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</si>
  <si>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</si>
  <si>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</si>
  <si>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</si>
  <si>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</si>
  <si>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</si>
  <si>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</si>
  <si>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</si>
  <si>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</si>
  <si>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</si>
  <si>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</si>
  <si>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</si>
  <si>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</si>
  <si>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</si>
  <si>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</si>
  <si>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</si>
  <si>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</si>
  <si>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</si>
  <si>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</si>
  <si>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</si>
  <si>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</si>
  <si>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</si>
  <si>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</si>
  <si>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</si>
  <si>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</si>
  <si>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</si>
  <si>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</si>
  <si>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</si>
  <si>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</si>
  <si>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</si>
  <si>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</si>
  <si>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</si>
  <si>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</si>
  <si>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</si>
  <si>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</si>
  <si>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</si>
  <si>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</si>
  <si>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</si>
  <si>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</si>
  <si>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</si>
  <si>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</si>
  <si>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</si>
  <si>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</si>
  <si>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</si>
  <si>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</si>
  <si>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</si>
  <si>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</si>
  <si>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</si>
  <si>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</si>
  <si>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</si>
  <si>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</si>
  <si>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</si>
  <si>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</si>
  <si>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</si>
  <si>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</si>
  <si>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</si>
  <si>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</si>
  <si>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</si>
  <si>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</si>
  <si>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</si>
  <si>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</si>
  <si>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</si>
  <si>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</si>
  <si>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</si>
  <si>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</si>
  <si>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</si>
  <si>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</si>
  <si>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</si>
  <si>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</si>
  <si>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</si>
  <si>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</si>
  <si>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</si>
  <si>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</si>
  <si>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</si>
  <si>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</si>
  <si>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</si>
  <si>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</si>
  <si>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</si>
  <si>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</si>
  <si>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</si>
  <si>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</si>
  <si>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</si>
  <si>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</si>
  <si>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</si>
  <si>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</si>
  <si>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</si>
  <si>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</si>
  <si>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</si>
  <si>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</si>
  <si>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</si>
  <si>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</si>
  <si>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</si>
  <si>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</si>
  <si>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</si>
  <si>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</si>
  <si>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</si>
  <si>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</si>
  <si>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</si>
  <si>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</si>
  <si>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</si>
  <si>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</si>
  <si>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</si>
  <si>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</si>
  <si>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</si>
  <si>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</si>
  <si>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</si>
  <si>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</si>
  <si>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</si>
  <si>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</si>
  <si>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</si>
  <si>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</si>
  <si>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</si>
  <si>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</si>
  <si>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</si>
  <si>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</si>
  <si>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</si>
  <si>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</si>
  <si>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</si>
  <si>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</si>
  <si>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</si>
  <si>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</si>
  <si>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</si>
  <si>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</si>
  <si>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</si>
  <si>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</si>
  <si>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</si>
  <si>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</si>
  <si>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</si>
  <si>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</si>
  <si>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</si>
  <si>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</si>
  <si>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</si>
  <si>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</si>
  <si>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</si>
  <si>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</si>
  <si>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</si>
  <si>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</si>
  <si>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</si>
  <si>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</si>
  <si>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</si>
  <si>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</si>
  <si>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</si>
  <si>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</si>
  <si>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</si>
  <si>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</si>
  <si>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</si>
  <si>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</si>
  <si>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</si>
  <si>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</si>
  <si>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</si>
  <si>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</si>
  <si>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</si>
  <si>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</si>
  <si>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</si>
  <si>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</si>
  <si>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</si>
  <si>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</si>
  <si>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</si>
  <si>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</si>
  <si>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</si>
  <si>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</si>
  <si>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</si>
  <si>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</si>
  <si>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</si>
  <si>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</si>
  <si>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</si>
  <si>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</si>
  <si>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</si>
  <si>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</si>
  <si>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</si>
  <si>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</si>
  <si>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</si>
  <si>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</si>
  <si>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</si>
  <si>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</si>
  <si>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</si>
  <si>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</si>
  <si>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</si>
  <si>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</si>
  <si>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</si>
  <si>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</si>
  <si>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</si>
  <si>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</si>
  <si>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</si>
  <si>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</si>
  <si>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</si>
  <si>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</si>
  <si>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</si>
  <si>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</si>
  <si>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</si>
  <si>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</si>
  <si>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</si>
  <si>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</si>
  <si>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</si>
  <si>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</si>
  <si>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</si>
  <si>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</si>
  <si>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</si>
  <si>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</si>
  <si>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</si>
  <si>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</si>
  <si>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</si>
  <si>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</si>
  <si>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</si>
  <si>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</si>
  <si>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</si>
  <si>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</si>
  <si>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</si>
  <si>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</si>
  <si>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</si>
  <si>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</si>
  <si>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</si>
  <si>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</si>
  <si>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</si>
  <si>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</si>
  <si>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</si>
  <si>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</si>
  <si>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</si>
  <si>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</si>
  <si>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</si>
  <si>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</si>
  <si>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</si>
  <si>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</si>
  <si>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</si>
  <si>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</si>
  <si>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</si>
  <si>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</si>
  <si>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</si>
  <si>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</si>
  <si>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</si>
  <si>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</si>
  <si>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</si>
  <si>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</si>
  <si>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</si>
  <si>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</si>
  <si>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</si>
  <si>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</si>
  <si>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</si>
  <si>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</si>
  <si>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</si>
  <si>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</si>
  <si>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</si>
  <si>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</si>
  <si>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</si>
  <si>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</si>
  <si>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</si>
  <si>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</si>
  <si>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</si>
  <si>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</si>
  <si>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</si>
  <si>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</si>
  <si>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</si>
  <si>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</si>
  <si>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</si>
  <si>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</si>
  <si>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</si>
  <si>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</si>
  <si>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</si>
  <si>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</si>
  <si>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</si>
  <si>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</si>
  <si>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</si>
  <si>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</si>
  <si>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</si>
  <si>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</si>
  <si>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</si>
  <si>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</si>
  <si>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</si>
  <si>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</si>
  <si>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</si>
  <si>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</si>
  <si>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</si>
  <si>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</si>
  <si>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</si>
  <si>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</si>
  <si>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</si>
  <si>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</si>
  <si>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</si>
  <si>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</si>
  <si>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</si>
  <si>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</si>
  <si>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</si>
  <si>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</si>
  <si>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</si>
  <si>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</si>
  <si>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</si>
  <si>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</si>
  <si>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</si>
  <si>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</si>
  <si>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</si>
  <si>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</si>
  <si>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</si>
  <si>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</si>
  <si>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</si>
  <si>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</si>
  <si>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</si>
  <si>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</si>
  <si>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</si>
  <si>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</si>
  <si>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</si>
  <si>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</si>
  <si>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</si>
  <si>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</si>
  <si>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</si>
  <si>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</si>
  <si>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</si>
  <si>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</si>
  <si>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</si>
  <si>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</si>
  <si>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</si>
  <si>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</si>
  <si>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</si>
  <si>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</si>
  <si>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</si>
  <si>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</si>
  <si>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</si>
  <si>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</si>
  <si>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</si>
  <si>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</si>
  <si>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</si>
  <si>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</si>
  <si>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</si>
  <si>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</si>
  <si>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</si>
  <si>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</si>
  <si>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</si>
  <si>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</si>
  <si>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</si>
  <si>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</si>
  <si>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</si>
  <si>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</si>
  <si>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</si>
  <si>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</si>
  <si>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</si>
  <si>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</si>
  <si>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</si>
  <si>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</si>
  <si>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</si>
  <si>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</si>
  <si>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</si>
  <si>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</si>
  <si>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</si>
  <si>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</si>
  <si>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</si>
  <si>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</si>
  <si>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</si>
  <si>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</si>
  <si>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</si>
  <si>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</si>
  <si>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</si>
  <si>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</si>
  <si>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</si>
  <si>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</si>
  <si>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</si>
  <si>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</si>
  <si>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</si>
  <si>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</si>
  <si>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</si>
  <si>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</si>
  <si>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</si>
  <si>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</si>
  <si>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</si>
  <si>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</si>
  <si>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</si>
  <si>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</si>
  <si>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</si>
  <si>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</si>
  <si>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</si>
  <si>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</si>
  <si>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</si>
  <si>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</si>
  <si>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</si>
  <si>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</si>
  <si>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</si>
  <si>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</si>
  <si>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</si>
  <si>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</si>
  <si>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</si>
  <si>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</si>
  <si>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</si>
  <si>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</si>
  <si>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</si>
  <si>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</si>
  <si>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</si>
  <si>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</si>
  <si>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</si>
  <si>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</si>
  <si>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</si>
  <si>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</si>
  <si>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</si>
  <si>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</si>
  <si>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</si>
  <si>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</si>
  <si>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</si>
  <si>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</si>
  <si>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</si>
  <si>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</si>
  <si>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</si>
  <si>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</si>
  <si>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</si>
  <si>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</si>
  <si>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</si>
  <si>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</si>
  <si>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</si>
  <si>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</si>
  <si>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</si>
  <si>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</si>
  <si>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</si>
  <si>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</si>
  <si>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</si>
  <si>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</si>
  <si>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</si>
  <si>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</si>
  <si>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</si>
  <si>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</si>
  <si>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</si>
  <si>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</si>
  <si>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</si>
  <si>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</si>
  <si>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</si>
  <si>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</si>
  <si>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</si>
  <si>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</si>
  <si>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</si>
  <si>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</si>
  <si>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</si>
  <si>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</si>
  <si>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</si>
  <si>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</si>
  <si>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</si>
  <si>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</si>
  <si>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</si>
  <si>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</si>
  <si>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</si>
  <si>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</si>
  <si>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</si>
  <si>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</si>
  <si>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</si>
  <si>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</si>
  <si>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</si>
  <si>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</si>
  <si>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</si>
  <si>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</si>
  <si>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</si>
  <si>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</si>
  <si>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</si>
  <si>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</si>
  <si>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</si>
  <si>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</si>
  <si>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</si>
  <si>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</si>
  <si>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</si>
  <si>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</si>
  <si>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</si>
  <si>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</si>
  <si>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</si>
  <si>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</si>
  <si>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</si>
  <si>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</si>
  <si>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</si>
  <si>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</si>
  <si>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</si>
  <si>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</si>
  <si>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</si>
  <si>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</si>
  <si>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</si>
  <si>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</si>
  <si>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</si>
  <si>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</si>
  <si>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</si>
  <si>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</si>
  <si>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</si>
  <si>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</si>
  <si>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</si>
  <si>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</si>
  <si>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</si>
  <si>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</si>
  <si>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</si>
  <si>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</si>
  <si>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</si>
  <si>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</si>
  <si>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</si>
  <si>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</si>
  <si>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</si>
  <si>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</si>
  <si>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</si>
  <si>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</si>
  <si>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</si>
  <si>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</si>
  <si>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</si>
  <si>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</si>
  <si>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</si>
  <si>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</si>
  <si>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</si>
  <si>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</si>
  <si>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</si>
  <si>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</si>
  <si>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</si>
  <si>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</si>
  <si>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</si>
  <si>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</si>
  <si>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</si>
  <si>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</si>
  <si>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</si>
  <si>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</si>
  <si>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</si>
  <si>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</si>
  <si>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</si>
  <si>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</si>
  <si>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</si>
  <si>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</si>
  <si>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</si>
  <si>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</si>
  <si>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</si>
  <si>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</si>
  <si>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</si>
  <si>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</si>
  <si>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</si>
  <si>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</si>
  <si>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</si>
  <si>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</si>
  <si>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</si>
  <si>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</si>
  <si>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</si>
  <si>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</si>
  <si>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</si>
  <si>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</si>
  <si>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</si>
  <si>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</si>
  <si>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</si>
  <si>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</si>
  <si>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</si>
  <si>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</si>
  <si>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</si>
  <si>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</si>
  <si>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</si>
  <si>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</si>
  <si>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</si>
  <si>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</si>
  <si>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</si>
  <si>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</si>
  <si>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</si>
  <si>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</si>
  <si>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</si>
  <si>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</si>
  <si>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</si>
  <si>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</si>
  <si>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</si>
  <si>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</si>
  <si>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</si>
  <si>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</si>
  <si>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</si>
  <si>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</si>
  <si>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</si>
  <si>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</si>
  <si>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</si>
  <si>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</si>
  <si>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</si>
  <si>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</si>
  <si>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</si>
  <si>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</si>
  <si>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</si>
  <si>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</si>
  <si>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</si>
  <si>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</si>
  <si>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</si>
  <si>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</si>
  <si>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</si>
  <si>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</si>
  <si>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</si>
  <si>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</si>
  <si>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</si>
  <si>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</si>
  <si>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</si>
  <si>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</si>
  <si>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</si>
  <si>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</si>
  <si>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</si>
  <si>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</si>
  <si>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</si>
  <si>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</si>
  <si>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</si>
  <si>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</si>
  <si>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</si>
  <si>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</si>
  <si>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</si>
  <si>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</si>
  <si>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</si>
  <si>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</si>
  <si>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</si>
  <si>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</si>
  <si>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</si>
  <si>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</si>
  <si>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</si>
  <si>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</si>
  <si>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</si>
  <si>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</si>
  <si>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</si>
  <si>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</si>
  <si>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</si>
  <si>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</si>
  <si>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</si>
  <si>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</si>
  <si>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</si>
  <si>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</si>
  <si>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</si>
  <si>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</si>
  <si>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</si>
  <si>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</si>
  <si>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</si>
  <si>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</si>
  <si>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</si>
  <si>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</si>
  <si>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</si>
  <si>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</si>
  <si>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</si>
  <si>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</si>
  <si>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</si>
  <si>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</si>
  <si>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</si>
  <si>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</si>
  <si>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</si>
  <si>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</si>
  <si>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</si>
  <si>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</si>
  <si>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</si>
  <si>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</si>
  <si>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</si>
  <si>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</si>
  <si>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</si>
  <si>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</si>
  <si>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</si>
  <si>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</si>
  <si>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</si>
  <si>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</si>
  <si>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</si>
  <si>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</si>
  <si>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</si>
  <si>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</si>
  <si>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</si>
  <si>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</si>
  <si>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</si>
  <si>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</si>
  <si>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</si>
  <si>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</si>
  <si>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</si>
  <si>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</si>
  <si>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</si>
  <si>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</si>
  <si>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</si>
  <si>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</si>
  <si>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</si>
  <si>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</si>
  <si>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</si>
  <si>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</si>
  <si>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</si>
  <si>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</si>
  <si>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</si>
  <si>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</si>
  <si>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</si>
  <si>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</si>
  <si>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</si>
  <si>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</si>
  <si>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</si>
  <si>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</si>
  <si>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</si>
  <si>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</si>
  <si>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</si>
  <si>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</si>
  <si>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</si>
  <si>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</si>
  <si>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</si>
  <si>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</si>
  <si>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</si>
  <si>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</si>
  <si>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</si>
  <si>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</si>
  <si>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</si>
  <si>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</si>
  <si>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</si>
  <si>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</si>
  <si>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</si>
  <si>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</si>
  <si>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</si>
  <si>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</si>
  <si>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</si>
  <si>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</si>
  <si>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</si>
  <si>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</si>
  <si>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</si>
  <si>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</si>
  <si>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</si>
  <si>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</si>
  <si>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</si>
  <si>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</si>
  <si>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</si>
  <si>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</si>
  <si>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</si>
  <si>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</si>
  <si>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</si>
  <si>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</si>
  <si>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</si>
  <si>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</si>
  <si>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</si>
  <si>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</si>
  <si>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</si>
  <si>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</si>
  <si>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</si>
  <si>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</si>
  <si>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</si>
  <si>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</si>
  <si>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</si>
  <si>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</si>
  <si>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</si>
  <si>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</si>
  <si>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</si>
  <si>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</si>
  <si>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</si>
  <si>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</si>
  <si>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</si>
  <si>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</si>
  <si>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</si>
  <si>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</si>
  <si>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</si>
  <si>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</si>
  <si>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</si>
  <si>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</si>
  <si>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</si>
  <si>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</si>
  <si>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</si>
  <si>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</si>
  <si>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</si>
  <si>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</si>
  <si>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</si>
  <si>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</si>
  <si>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</si>
  <si>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</si>
  <si>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</si>
  <si>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</si>
  <si>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</si>
  <si>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</si>
  <si>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</si>
  <si>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</si>
  <si>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</si>
  <si>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</si>
  <si>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</si>
  <si>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</si>
  <si>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</si>
  <si>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</si>
  <si>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</si>
  <si>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</si>
  <si>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</si>
  <si>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</si>
  <si>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</si>
  <si>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</si>
  <si>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</si>
  <si>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</si>
  <si>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</si>
  <si>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</si>
  <si>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</si>
  <si>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</si>
  <si>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</si>
  <si>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</si>
  <si>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</si>
  <si>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</si>
  <si>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</si>
  <si>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</si>
  <si>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</si>
  <si>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</si>
  <si>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</si>
  <si>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</si>
  <si>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</si>
  <si>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</si>
  <si>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</si>
  <si>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</si>
  <si>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</si>
  <si>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</si>
  <si>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</si>
  <si>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</si>
  <si>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</si>
  <si>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</si>
  <si>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</si>
  <si>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</si>
  <si>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</si>
  <si>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</si>
  <si>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</si>
  <si>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</si>
  <si>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</si>
  <si>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</si>
  <si>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</si>
  <si>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</si>
  <si>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</si>
  <si>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</si>
  <si>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</si>
  <si>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</si>
  <si>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</si>
  <si>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</si>
  <si>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</si>
  <si>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</si>
  <si>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</si>
  <si>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</si>
  <si>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</si>
  <si>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</si>
  <si>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</si>
  <si>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</si>
  <si>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</si>
  <si>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</si>
  <si>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</si>
  <si>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</si>
  <si>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</si>
  <si>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</si>
  <si>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</si>
  <si>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</si>
  <si>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</si>
  <si>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</si>
  <si>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</si>
  <si>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</si>
  <si>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</si>
  <si>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</si>
  <si>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</si>
  <si>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</si>
  <si>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</si>
  <si>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</si>
  <si>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</si>
  <si>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</si>
  <si>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</si>
  <si>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</si>
  <si>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</si>
  <si>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</si>
  <si>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</si>
  <si>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</si>
  <si>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</si>
  <si>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</si>
  <si>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</si>
  <si>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</si>
  <si>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</si>
  <si>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</si>
  <si>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</si>
  <si>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</si>
  <si>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</si>
  <si>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</si>
  <si>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</si>
  <si>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</si>
  <si>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</si>
  <si>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</si>
  <si>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</si>
  <si>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</si>
  <si>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</si>
  <si>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</si>
  <si>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</si>
  <si>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</si>
  <si>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</si>
  <si>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</si>
  <si>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</si>
  <si>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</si>
  <si>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</si>
  <si>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</si>
  <si>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</si>
  <si>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</si>
  <si>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</si>
  <si>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</si>
  <si>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</si>
  <si>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</si>
  <si>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</si>
  <si>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</si>
  <si>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</si>
  <si>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</si>
  <si>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</si>
  <si>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</si>
  <si>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</si>
  <si>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</si>
  <si>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</si>
  <si>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</si>
  <si>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</si>
  <si>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</si>
  <si>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</si>
  <si>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</si>
  <si>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</si>
  <si>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</si>
  <si>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</si>
  <si>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</si>
  <si>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</si>
  <si>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</si>
  <si>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</si>
  <si>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</si>
  <si>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</si>
  <si>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</si>
  <si>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</si>
  <si>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</si>
  <si>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</si>
  <si>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</si>
  <si>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</si>
  <si>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</si>
  <si>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</si>
  <si>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</si>
  <si>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</si>
  <si>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</si>
  <si>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</si>
  <si>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</si>
  <si>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</si>
  <si>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</si>
  <si>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</si>
  <si>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</si>
  <si>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</si>
  <si>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</si>
  <si>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</si>
  <si>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</si>
  <si>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</si>
  <si>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</si>
  <si>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</si>
  <si>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</si>
  <si>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</si>
  <si>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</si>
  <si>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</si>
  <si>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</si>
  <si>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</si>
  <si>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</si>
  <si>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</si>
  <si>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</si>
  <si>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</si>
  <si>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</si>
  <si>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</si>
  <si>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</si>
  <si>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</si>
  <si>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</si>
  <si>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</si>
  <si>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</si>
  <si>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</si>
  <si>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</si>
  <si>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</si>
  <si>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</si>
  <si>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</si>
  <si>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</si>
  <si>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</si>
  <si>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</si>
  <si>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</si>
  <si>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</si>
  <si>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</si>
  <si>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</si>
  <si>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</si>
  <si>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</si>
  <si>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</si>
  <si>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</si>
  <si>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</si>
  <si>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</si>
  <si>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</si>
  <si>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</si>
  <si>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</si>
  <si>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</si>
  <si>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</si>
  <si>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</si>
  <si>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</si>
  <si>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</si>
  <si>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</si>
  <si>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</si>
  <si>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</si>
  <si>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</si>
  <si>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</si>
  <si>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</si>
  <si>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</si>
  <si>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</si>
  <si>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</si>
  <si>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</si>
  <si>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</si>
  <si>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</si>
  <si>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</si>
  <si>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</si>
  <si>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</si>
  <si>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</si>
  <si>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</si>
  <si>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</si>
  <si>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</si>
  <si>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</si>
  <si>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</si>
  <si>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</si>
  <si>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</si>
  <si>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</si>
  <si>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</si>
  <si>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</si>
  <si>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</si>
  <si>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</si>
  <si>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</si>
  <si>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</si>
  <si>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</si>
  <si>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</si>
  <si>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</si>
  <si>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</si>
  <si>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</si>
  <si>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</si>
  <si>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</si>
  <si>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</si>
  <si>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</si>
  <si>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</si>
  <si>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</si>
  <si>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</si>
  <si>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</si>
  <si>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</si>
  <si>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</si>
  <si>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</si>
  <si>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</si>
  <si>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</si>
  <si>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</si>
  <si>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</si>
  <si>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</si>
  <si>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</si>
  <si>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</si>
  <si>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</si>
  <si>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</si>
  <si>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</si>
  <si>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</si>
  <si>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</si>
  <si>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</si>
  <si>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</si>
  <si>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</si>
  <si>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</si>
  <si>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</si>
  <si>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</si>
  <si>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</si>
  <si>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</si>
  <si>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</si>
  <si>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</si>
  <si>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</si>
  <si>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</si>
  <si>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</si>
  <si>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</si>
  <si>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</si>
  <si>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</si>
  <si>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</si>
  <si>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</si>
  <si>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</si>
  <si>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</si>
  <si>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</si>
  <si>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</si>
  <si>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</si>
  <si>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</si>
  <si>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</si>
  <si>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</si>
  <si>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</si>
  <si>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</si>
  <si>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</si>
  <si>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</si>
  <si>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</si>
  <si>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</si>
  <si>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</si>
  <si>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</si>
  <si>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</si>
  <si>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</si>
  <si>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</si>
  <si>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</si>
  <si>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</si>
  <si>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</si>
  <si>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</si>
  <si>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</si>
  <si>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</si>
  <si>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</si>
  <si>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</si>
  <si>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</si>
  <si>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</si>
  <si>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</si>
  <si>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</si>
  <si>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</si>
  <si>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</si>
  <si>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</si>
  <si>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</si>
  <si>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</si>
  <si>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</si>
  <si>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</si>
  <si>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</si>
  <si>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</si>
  <si>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</si>
  <si>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</si>
  <si>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</si>
  <si>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</si>
  <si>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</si>
  <si>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</si>
  <si>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</si>
  <si>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</si>
  <si>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</si>
  <si>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</si>
  <si>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</si>
  <si>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</si>
  <si>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</si>
  <si>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</si>
  <si>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</si>
  <si>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</si>
  <si>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</si>
  <si>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</si>
  <si>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</si>
  <si>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</si>
  <si>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</si>
  <si>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</si>
  <si>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</si>
  <si>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</si>
  <si>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</si>
  <si>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</si>
  <si>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</si>
  <si>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</si>
  <si>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</si>
  <si>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</si>
  <si>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</si>
  <si>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</si>
  <si>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</si>
  <si>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</si>
  <si>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</si>
  <si>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</si>
  <si>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</si>
  <si>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</si>
  <si>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</si>
  <si>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</si>
  <si>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</si>
  <si>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</si>
  <si>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</si>
  <si>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</si>
  <si>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</si>
  <si>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</si>
  <si>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</si>
  <si>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</si>
  <si>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</si>
  <si>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</si>
  <si>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</si>
  <si>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</si>
  <si>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</si>
  <si>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</si>
  <si>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</si>
  <si>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</si>
  <si>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</si>
  <si>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</si>
  <si>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</si>
  <si>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</si>
  <si>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</si>
  <si>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</si>
  <si>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</si>
  <si>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</si>
  <si>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</si>
  <si>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</si>
  <si>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</si>
  <si>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</si>
  <si>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</si>
  <si>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</si>
  <si>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</si>
  <si>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</si>
  <si>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</si>
  <si>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</si>
  <si>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</si>
  <si>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</si>
  <si>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</si>
  <si>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</si>
  <si>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</si>
  <si>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</si>
  <si>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</si>
  <si>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</si>
  <si>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</si>
  <si>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</si>
  <si>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</si>
  <si>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</si>
  <si>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</si>
  <si>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</si>
  <si>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</si>
  <si>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</si>
  <si>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</si>
  <si>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</si>
  <si>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</si>
  <si>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</si>
  <si>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</si>
  <si>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</si>
  <si>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</si>
  <si>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</si>
  <si>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</si>
  <si>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</si>
  <si>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</si>
  <si>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</si>
  <si>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</si>
  <si>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</si>
  <si>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</si>
  <si>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</si>
  <si>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</si>
  <si>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</si>
  <si>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</si>
  <si>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</si>
  <si>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</si>
  <si>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</si>
  <si>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</si>
  <si>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</si>
  <si>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</si>
  <si>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</si>
  <si>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</si>
  <si>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</si>
  <si>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</si>
  <si>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</si>
  <si>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</si>
  <si>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</si>
  <si>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</si>
  <si>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</si>
  <si>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</si>
  <si>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</si>
  <si>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</si>
  <si>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</si>
  <si>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</si>
  <si>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</si>
  <si>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</si>
  <si>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</si>
  <si>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</si>
  <si>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</si>
  <si>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</si>
  <si>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</si>
  <si>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</si>
  <si>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</si>
  <si>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</si>
  <si>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</si>
  <si>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</si>
  <si>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</si>
  <si>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</si>
  <si>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</si>
  <si>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</si>
  <si>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</si>
  <si>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</si>
  <si>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</si>
  <si>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</si>
  <si>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</si>
  <si>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</si>
  <si>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</si>
  <si>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</si>
  <si>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</si>
  <si>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</si>
  <si>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</si>
  <si>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</si>
  <si>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</si>
  <si>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</si>
  <si>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</si>
  <si>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</si>
  <si>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</si>
  <si>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</si>
  <si>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</si>
  <si>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</si>
  <si>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</si>
  <si>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</si>
  <si>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</si>
  <si>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</si>
  <si>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</si>
  <si>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</si>
  <si>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</si>
  <si>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</si>
  <si>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</si>
  <si>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</si>
  <si>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</si>
  <si>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</si>
  <si>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</si>
  <si>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</si>
  <si>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</si>
  <si>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</si>
  <si>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</si>
  <si>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</si>
  <si>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</si>
  <si>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</si>
  <si>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</si>
  <si>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</si>
  <si>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</si>
  <si>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</si>
  <si>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</si>
  <si>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</si>
  <si>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</si>
  <si>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</si>
  <si>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</si>
  <si>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</si>
  <si>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</si>
  <si>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</si>
  <si>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</si>
  <si>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</si>
  <si>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</si>
  <si>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</si>
  <si>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</si>
  <si>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</si>
  <si>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</si>
  <si>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</si>
  <si>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</si>
  <si>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</si>
  <si>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</si>
  <si>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</si>
  <si>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</si>
  <si>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</si>
  <si>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</si>
  <si>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</si>
  <si>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</si>
  <si>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</si>
  <si>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</si>
  <si>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</si>
  <si>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</si>
  <si>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</si>
  <si>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</si>
  <si>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</si>
  <si>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</si>
  <si>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</si>
  <si>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</si>
  <si>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</si>
  <si>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</si>
  <si>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</si>
  <si>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</si>
  <si>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</si>
  <si>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</si>
  <si>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</si>
  <si>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</si>
  <si>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</si>
  <si>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</si>
  <si>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</si>
  <si>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</si>
  <si>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</si>
  <si>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</si>
  <si>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</si>
  <si>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</si>
  <si>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</si>
  <si>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</si>
  <si>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</si>
  <si>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</si>
  <si>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</si>
  <si>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</si>
  <si>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</si>
  <si>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</si>
  <si>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</si>
  <si>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</si>
  <si>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</si>
  <si>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</si>
  <si>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</si>
  <si>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</si>
  <si>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</si>
  <si>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</si>
  <si>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</si>
  <si>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</si>
  <si>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</si>
  <si>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</si>
  <si>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</si>
  <si>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</si>
  <si>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</si>
  <si>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</si>
  <si>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</si>
  <si>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</si>
  <si>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</si>
  <si>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</si>
  <si>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</si>
  <si>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</si>
  <si>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</si>
  <si>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</si>
  <si>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</si>
  <si>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</si>
  <si>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</si>
  <si>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</si>
  <si>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</si>
  <si>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</si>
  <si>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</si>
  <si>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</si>
  <si>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</si>
  <si>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</si>
  <si>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</si>
  <si>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</si>
  <si>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</si>
  <si>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</si>
  <si>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</si>
  <si>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</si>
  <si>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</si>
  <si>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</si>
  <si>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</si>
  <si>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</si>
  <si>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</si>
  <si>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</si>
  <si>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</si>
  <si>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</si>
  <si>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</si>
  <si>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</si>
  <si>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</si>
  <si>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</si>
  <si>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</si>
  <si>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</si>
  <si>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</si>
  <si>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</si>
  <si>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</si>
  <si>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</si>
  <si>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</si>
  <si>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</si>
  <si>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</si>
  <si>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</si>
  <si>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</si>
  <si>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</si>
  <si>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</si>
  <si>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</si>
  <si>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</si>
  <si>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</si>
  <si>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</si>
  <si>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</si>
  <si>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</si>
  <si>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</si>
  <si>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</si>
  <si>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</si>
  <si>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</si>
  <si>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</si>
  <si>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</si>
  <si>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</si>
  <si>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</si>
  <si>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</si>
  <si>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</si>
  <si>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</si>
  <si>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</si>
  <si>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</si>
  <si>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</si>
  <si>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</si>
  <si>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</si>
  <si>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</si>
  <si>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</si>
  <si>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</si>
  <si>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</si>
  <si>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</si>
  <si>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</si>
  <si>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</si>
  <si>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</si>
  <si>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</si>
  <si>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</si>
  <si>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</si>
  <si>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</si>
  <si>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</si>
  <si>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</si>
  <si>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</si>
  <si>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</si>
  <si>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</si>
  <si>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</si>
  <si>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</si>
  <si>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</si>
  <si>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</si>
  <si>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</si>
  <si>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</si>
  <si>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</si>
  <si>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</si>
  <si>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</si>
  <si>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</si>
  <si>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</si>
  <si>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</si>
  <si>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</si>
  <si>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</si>
  <si>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</si>
  <si>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</si>
  <si>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</si>
  <si>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</si>
  <si>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</si>
  <si>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</si>
  <si>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</si>
  <si>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</si>
  <si>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</si>
  <si>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</si>
  <si>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</si>
  <si>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</si>
  <si>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</si>
  <si>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</si>
  <si>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</si>
  <si>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</si>
  <si>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</si>
  <si>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</si>
  <si>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</si>
  <si>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</si>
  <si>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</si>
  <si>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</si>
  <si>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</si>
  <si>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</si>
  <si>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</si>
  <si>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</si>
  <si>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</si>
  <si>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</si>
  <si>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</si>
  <si>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</si>
  <si>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</si>
  <si>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</si>
  <si>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</si>
  <si>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</si>
  <si>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</si>
  <si>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</si>
  <si>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</si>
  <si>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</si>
  <si>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</si>
  <si>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</si>
  <si>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</si>
  <si>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</si>
  <si>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</si>
  <si>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</si>
  <si>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</si>
  <si>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</si>
  <si>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</si>
  <si>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</si>
  <si>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</si>
  <si>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</si>
  <si>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</si>
  <si>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</si>
  <si>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</si>
  <si>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</si>
  <si>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</si>
  <si>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</si>
  <si>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</si>
  <si>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</si>
  <si>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</si>
  <si>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</si>
  <si>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</si>
  <si>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</si>
  <si>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</si>
  <si>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</si>
  <si>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</si>
  <si>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</si>
  <si>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</si>
  <si>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</si>
  <si>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</si>
  <si>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</si>
  <si>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</si>
  <si>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</si>
  <si>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</si>
  <si>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</si>
  <si>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</si>
  <si>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</si>
  <si>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</si>
  <si>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</si>
  <si>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</si>
  <si>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</si>
  <si>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</si>
  <si>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</si>
  <si>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</si>
  <si>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</si>
  <si>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</si>
  <si>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</si>
  <si>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</si>
  <si>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</si>
  <si>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</si>
  <si>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</si>
  <si>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</si>
  <si>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</si>
  <si>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</si>
  <si>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</si>
  <si>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</si>
  <si>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</si>
  <si>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</si>
  <si>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</si>
  <si>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</si>
  <si>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</si>
  <si>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</si>
  <si>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</si>
  <si>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</si>
  <si>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</si>
  <si>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</si>
  <si>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</si>
  <si>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</si>
  <si>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</si>
  <si>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</si>
  <si>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</si>
  <si>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</si>
  <si>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</si>
  <si>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</si>
  <si>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</si>
  <si>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</si>
  <si>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</si>
  <si>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</si>
  <si>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</si>
  <si>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</si>
  <si>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</si>
  <si>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</si>
  <si>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</si>
  <si>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</si>
  <si>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</si>
  <si>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</si>
  <si>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</si>
  <si>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</si>
  <si>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</si>
  <si>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</si>
  <si>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</si>
  <si>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</si>
  <si>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</si>
  <si>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</si>
  <si>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</si>
  <si>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</si>
  <si>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</si>
  <si>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</si>
  <si>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</si>
  <si>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</si>
  <si>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</si>
  <si>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</si>
  <si>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</si>
  <si>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</si>
  <si>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</si>
  <si>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</si>
  <si>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</si>
  <si>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</si>
  <si>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</si>
  <si>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</si>
  <si>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</si>
  <si>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</si>
  <si>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</si>
  <si>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</si>
  <si>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</si>
  <si>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</si>
  <si>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</si>
  <si>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</si>
  <si>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</si>
  <si>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</si>
  <si>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</si>
  <si>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</si>
  <si>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</si>
  <si>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</si>
  <si>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</si>
  <si>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</si>
  <si>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</si>
  <si>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</si>
  <si>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</si>
  <si>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</si>
  <si>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</si>
  <si>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</si>
  <si>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</si>
  <si>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</si>
  <si>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</si>
  <si>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</si>
  <si>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</si>
  <si>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</si>
  <si>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</si>
  <si>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</si>
  <si>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</si>
  <si>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</si>
  <si>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</si>
  <si>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</si>
  <si>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</si>
  <si>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</si>
  <si>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</si>
  <si>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</si>
  <si>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</si>
  <si>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</si>
  <si>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</si>
  <si>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</si>
  <si>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</si>
  <si>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</si>
  <si>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</si>
  <si>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</si>
  <si>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</si>
  <si>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</si>
  <si>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</si>
  <si>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</si>
  <si>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</si>
  <si>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</si>
  <si>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</si>
  <si>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</si>
  <si>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</si>
  <si>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</si>
  <si>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</si>
  <si>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</si>
  <si>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</si>
  <si>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</si>
  <si>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</si>
  <si>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</si>
  <si>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</si>
  <si>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</si>
  <si>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</si>
  <si>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</si>
  <si>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</si>
  <si>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</si>
  <si>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</si>
  <si>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</si>
  <si>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</si>
  <si>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</si>
  <si>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</si>
  <si>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</si>
  <si>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</si>
  <si>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</si>
  <si>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</si>
  <si>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</si>
  <si>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</si>
  <si>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</si>
  <si>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</si>
  <si>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</si>
  <si>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</si>
  <si>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</si>
  <si>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</si>
  <si>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</si>
  <si>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</si>
  <si>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</si>
  <si>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</si>
  <si>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</si>
  <si>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</si>
  <si>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</si>
  <si>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</si>
  <si>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</si>
  <si>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</si>
  <si>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</si>
  <si>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</si>
  <si>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</si>
  <si>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</si>
  <si>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</si>
  <si>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</si>
  <si>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</si>
  <si>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</si>
  <si>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</si>
  <si>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</si>
  <si>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</si>
  <si>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</si>
  <si>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</si>
  <si>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</si>
  <si>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</si>
  <si>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</si>
  <si>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</si>
  <si>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</si>
  <si>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</si>
  <si>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</si>
  <si>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</si>
  <si>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</si>
  <si>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</si>
  <si>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</si>
  <si>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</si>
  <si>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</si>
  <si>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</si>
  <si>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</si>
  <si>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</si>
  <si>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</si>
  <si>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</si>
  <si>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</si>
  <si>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</si>
  <si>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</si>
  <si>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</si>
  <si>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</si>
  <si>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</si>
  <si>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</si>
  <si>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</si>
  <si>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</si>
  <si>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</si>
  <si>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</si>
  <si>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</si>
  <si>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</si>
  <si>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</si>
  <si>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</si>
  <si>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</si>
  <si>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</si>
  <si>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</si>
  <si>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</si>
  <si>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</si>
  <si>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</si>
  <si>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</si>
  <si>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</si>
  <si>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</si>
  <si>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</si>
  <si>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</si>
  <si>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</si>
  <si>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</si>
  <si>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</si>
  <si>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</si>
  <si>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</si>
  <si>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</si>
  <si>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</si>
  <si>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</si>
  <si>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</si>
  <si>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</si>
  <si>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</si>
  <si>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</si>
  <si>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</si>
  <si>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</si>
  <si>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</si>
  <si>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</si>
  <si>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</si>
  <si>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</si>
  <si>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</si>
  <si>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</si>
  <si>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</si>
  <si>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</si>
  <si>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</si>
  <si>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</si>
  <si>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</si>
  <si>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</si>
  <si>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</si>
  <si>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</si>
  <si>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</si>
  <si>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</si>
  <si>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</si>
  <si>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</si>
  <si>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</si>
  <si>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</si>
  <si>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</si>
  <si>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</si>
  <si>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</si>
  <si>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</si>
  <si>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</si>
  <si>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</si>
  <si>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</si>
  <si>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</si>
  <si>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</si>
  <si>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</si>
  <si>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</si>
  <si>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</si>
  <si>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</si>
  <si>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</si>
  <si>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</si>
  <si>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</si>
  <si>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</si>
  <si>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</si>
  <si>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</si>
  <si>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</si>
  <si>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</si>
  <si>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</si>
  <si>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</si>
  <si>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</si>
  <si>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</si>
  <si>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</si>
  <si>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</si>
  <si>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</si>
  <si>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</si>
  <si>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</si>
  <si>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</si>
  <si>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</si>
  <si>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</si>
  <si>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</si>
  <si>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</si>
  <si>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</si>
  <si>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</si>
  <si>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</si>
  <si>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</si>
  <si>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</si>
  <si>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</si>
  <si>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</si>
  <si>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</si>
  <si>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</si>
  <si>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</si>
  <si>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</si>
  <si>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</si>
  <si>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</si>
  <si>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</si>
  <si>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</si>
  <si>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</si>
  <si>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</si>
  <si>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</si>
  <si>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</si>
  <si>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</si>
  <si>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</si>
  <si>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</si>
  <si>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</si>
  <si>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</si>
  <si>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</si>
  <si>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</si>
  <si>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</si>
  <si>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</si>
  <si>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</si>
  <si>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</si>
  <si>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</si>
  <si>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</si>
  <si>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</si>
  <si>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</si>
  <si>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</si>
  <si>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</si>
  <si>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</si>
  <si>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</si>
  <si>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</si>
  <si>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</si>
  <si>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</si>
  <si>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</si>
  <si>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</si>
  <si>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</si>
  <si>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</si>
  <si>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</si>
  <si>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</si>
  <si>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</si>
  <si>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</si>
  <si>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</si>
  <si>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</si>
  <si>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</si>
  <si>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</si>
  <si>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</si>
  <si>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</si>
  <si>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</si>
  <si>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</si>
  <si>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</si>
  <si>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</si>
  <si>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</si>
  <si>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</si>
  <si>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</si>
  <si>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</si>
  <si>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</si>
  <si>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</si>
  <si>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</si>
  <si>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</si>
  <si>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</si>
  <si>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</si>
  <si>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</si>
  <si>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</si>
  <si>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</si>
  <si>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</si>
  <si>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</si>
  <si>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</si>
  <si>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</si>
  <si>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</si>
  <si>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</si>
  <si>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</si>
  <si>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</si>
  <si>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</si>
  <si>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</si>
  <si>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</si>
  <si>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</si>
  <si>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</si>
  <si>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</si>
  <si>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</si>
  <si>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</si>
  <si>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</si>
  <si>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</si>
  <si>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</si>
  <si>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</si>
  <si>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</si>
  <si>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</si>
  <si>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</si>
  <si>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</si>
  <si>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</si>
  <si>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</si>
  <si>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</si>
  <si>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</si>
  <si>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</si>
  <si>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</si>
  <si>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</si>
  <si>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</si>
  <si>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</si>
  <si>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</si>
  <si>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</si>
  <si>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</si>
  <si>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</si>
  <si>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</si>
  <si>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</si>
  <si>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</si>
  <si>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</si>
  <si>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</si>
  <si>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</si>
  <si>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</si>
  <si>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</si>
  <si>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</si>
  <si>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</si>
  <si>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</si>
  <si>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</si>
  <si>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</si>
  <si>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</si>
  <si>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</si>
  <si>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</si>
  <si>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</si>
  <si>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</si>
  <si>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</si>
  <si>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</si>
  <si>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</si>
  <si>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</si>
  <si>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</si>
  <si>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</si>
  <si>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</si>
  <si>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</si>
  <si>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</si>
  <si>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</si>
  <si>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</si>
  <si>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</si>
  <si>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</si>
  <si>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</si>
  <si>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</si>
  <si>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</si>
  <si>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</si>
  <si>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</si>
  <si>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</si>
  <si>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</si>
  <si>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</si>
  <si>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</si>
  <si>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</si>
  <si>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</si>
  <si>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</si>
  <si>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</si>
  <si>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</si>
  <si>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</si>
  <si>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</si>
  <si>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</si>
  <si>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</si>
  <si>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</si>
  <si>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</si>
  <si>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</si>
  <si>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</si>
  <si>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</si>
  <si>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</si>
  <si>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</si>
  <si>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</si>
  <si>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</si>
  <si>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</si>
  <si>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</si>
  <si>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</si>
  <si>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</si>
  <si>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</si>
  <si>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</si>
  <si>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</si>
  <si>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</si>
  <si>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</si>
  <si>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</si>
  <si>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</si>
  <si>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</si>
  <si>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</si>
  <si>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</si>
  <si>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</si>
  <si>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</si>
  <si>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</si>
  <si>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</si>
  <si>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</si>
  <si>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</si>
  <si>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</si>
  <si>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</si>
  <si>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</si>
  <si>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</si>
  <si>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</si>
  <si>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</si>
  <si>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</si>
  <si>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</si>
  <si>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</si>
  <si>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</si>
  <si>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</si>
  <si>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</si>
  <si>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</si>
  <si>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</si>
  <si>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</si>
  <si>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</si>
  <si>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</si>
  <si>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</si>
  <si>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</si>
  <si>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</si>
  <si>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</si>
  <si>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</si>
  <si>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</si>
  <si>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</si>
  <si>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</si>
  <si>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</si>
  <si>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</si>
  <si>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</si>
  <si>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</si>
  <si>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</si>
  <si>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</si>
  <si>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</si>
  <si>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</si>
  <si>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</si>
  <si>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</si>
  <si>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</si>
  <si>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</si>
  <si>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</si>
  <si>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</si>
  <si>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</si>
  <si>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</si>
  <si>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</si>
  <si>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</si>
  <si>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</si>
  <si>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</si>
  <si>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</si>
  <si>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</si>
  <si>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</si>
  <si>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</si>
  <si>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</si>
  <si>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</si>
  <si>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</si>
  <si>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</si>
  <si>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</si>
  <si>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</si>
  <si>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</si>
  <si>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</si>
  <si>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</si>
  <si>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</si>
  <si>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</si>
  <si>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</si>
  <si>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</si>
  <si>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</si>
  <si>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</si>
  <si>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</si>
  <si>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</si>
  <si>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</si>
  <si>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</si>
  <si>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</si>
  <si>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</si>
  <si>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</si>
  <si>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</si>
  <si>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</si>
  <si>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</si>
  <si>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</si>
  <si>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</si>
  <si>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</si>
  <si>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</si>
  <si>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</si>
  <si>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</si>
  <si>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</si>
  <si>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</si>
  <si>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</si>
  <si>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</si>
  <si>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</si>
  <si>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</si>
  <si>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</si>
  <si>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</si>
  <si>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</si>
  <si>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</si>
  <si>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</si>
  <si>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</si>
  <si>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</si>
  <si>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</si>
  <si>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</si>
  <si>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</si>
  <si>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</si>
  <si>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</si>
  <si>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</si>
  <si>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</si>
  <si>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</si>
  <si>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</si>
  <si>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</si>
  <si>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</si>
  <si>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</si>
  <si>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</si>
  <si>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</si>
  <si>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</si>
  <si>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</si>
  <si>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</si>
  <si>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</si>
  <si>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</si>
  <si>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</si>
  <si>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</si>
  <si>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</si>
  <si>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</si>
  <si>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</si>
  <si>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</si>
  <si>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</si>
  <si>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</si>
  <si>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</si>
  <si>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</si>
  <si>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</si>
  <si>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</si>
  <si>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</si>
  <si>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</si>
  <si>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</si>
  <si>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</si>
  <si>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</si>
  <si>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</si>
  <si>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</si>
  <si>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</si>
  <si>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</si>
  <si>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</si>
  <si>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</si>
  <si>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</si>
  <si>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</si>
  <si>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</si>
  <si>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</si>
  <si>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</si>
  <si>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</si>
  <si>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</si>
  <si>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</si>
  <si>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</si>
  <si>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</si>
  <si>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</si>
  <si>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</si>
  <si>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</si>
  <si>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</si>
  <si>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</si>
  <si>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</si>
  <si>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</si>
  <si>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</si>
  <si>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</si>
  <si>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</si>
  <si>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</si>
  <si>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</si>
  <si>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</si>
  <si>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</si>
  <si>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</si>
  <si>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</si>
  <si>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</si>
  <si>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</si>
  <si>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</si>
  <si>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</si>
  <si>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</si>
  <si>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</si>
  <si>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</si>
  <si>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</si>
  <si>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</si>
  <si>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</si>
  <si>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</si>
  <si>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</si>
  <si>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</si>
  <si>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</si>
  <si>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</si>
  <si>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</si>
  <si>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</si>
  <si>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</si>
  <si>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</si>
  <si>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</si>
  <si>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</si>
  <si>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</si>
  <si>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</si>
  <si>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</si>
  <si>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</si>
  <si>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</si>
  <si>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</si>
  <si>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</si>
  <si>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</si>
  <si>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</si>
  <si>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</si>
  <si>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</si>
  <si>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</si>
  <si>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</si>
  <si>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</si>
  <si>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</si>
  <si>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</si>
  <si>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</si>
  <si>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</si>
  <si>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</si>
  <si>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</si>
  <si>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</si>
  <si>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</si>
  <si>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</si>
  <si>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</si>
  <si>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</si>
  <si>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</si>
  <si>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</si>
  <si>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</si>
  <si>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</si>
  <si>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</si>
  <si>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</si>
  <si>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</si>
  <si>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</si>
  <si>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</si>
  <si>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</si>
  <si>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</si>
  <si>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</si>
  <si>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</si>
  <si>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</si>
  <si>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</si>
  <si>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</si>
  <si>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</si>
  <si>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</si>
  <si>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</si>
  <si>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</si>
  <si>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</si>
  <si>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</si>
  <si>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</si>
  <si>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</si>
  <si>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</si>
  <si>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</si>
  <si>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</si>
  <si>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</si>
  <si>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</si>
  <si>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</si>
  <si>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</si>
  <si>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</si>
  <si>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</si>
  <si>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</si>
  <si>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</si>
  <si>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</si>
  <si>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</si>
  <si>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</si>
  <si>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</si>
  <si>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</si>
  <si>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</si>
  <si>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</si>
  <si>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</si>
  <si>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</si>
  <si>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</si>
  <si>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</si>
  <si>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</si>
  <si>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</si>
  <si>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</si>
  <si>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</si>
  <si>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</si>
  <si>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</si>
  <si>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</si>
  <si>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</si>
  <si>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</si>
  <si>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</si>
  <si>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</si>
  <si>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</si>
  <si>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</si>
  <si>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</si>
  <si>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</si>
  <si>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</si>
  <si>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</si>
  <si>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</si>
  <si>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</si>
  <si>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</si>
  <si>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</si>
  <si>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</si>
  <si>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</si>
  <si>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</si>
  <si>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</si>
  <si>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</si>
  <si>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</si>
  <si>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</si>
  <si>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</si>
  <si>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</si>
  <si>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</si>
  <si>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</si>
  <si>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</si>
  <si>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</si>
  <si>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</si>
  <si>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</si>
  <si>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</si>
  <si>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</si>
  <si>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</si>
  <si>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</si>
  <si>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</si>
  <si>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</si>
  <si>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</si>
  <si>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</si>
  <si>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</si>
  <si>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</si>
  <si>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</si>
  <si>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</si>
  <si>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</si>
  <si>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</si>
  <si>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</si>
  <si>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</si>
  <si>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</si>
  <si>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</si>
  <si>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</si>
  <si>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</si>
  <si>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</si>
  <si>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</si>
  <si>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</si>
  <si>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</si>
  <si>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</si>
  <si>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</si>
  <si>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</si>
  <si>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</si>
  <si>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</si>
  <si>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</si>
  <si>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</si>
  <si>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</si>
  <si>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</si>
  <si>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</si>
  <si>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</si>
  <si>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</si>
  <si>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</si>
  <si>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</si>
  <si>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</si>
  <si>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</si>
  <si>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</si>
  <si>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</si>
  <si>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</si>
  <si>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</si>
  <si>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</si>
  <si>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</si>
  <si>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</si>
  <si>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</si>
  <si>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</si>
  <si>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</si>
  <si>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</si>
  <si>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</si>
  <si>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</si>
  <si>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</si>
  <si>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</si>
  <si>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</si>
  <si>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</si>
  <si>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</si>
  <si>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</si>
  <si>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</si>
  <si>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</si>
  <si>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</si>
  <si>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</si>
  <si>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</si>
  <si>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</si>
  <si>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</si>
  <si>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</si>
  <si>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</si>
  <si>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</si>
  <si>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</si>
  <si>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</si>
  <si>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</si>
  <si>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</si>
  <si>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</si>
  <si>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</si>
  <si>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</si>
  <si>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</si>
  <si>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</si>
  <si>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</si>
  <si>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</si>
  <si>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</si>
  <si>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</si>
  <si>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</si>
  <si>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</si>
  <si>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</si>
  <si>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</si>
  <si>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</si>
  <si>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</si>
  <si>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</si>
  <si>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</si>
  <si>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</si>
  <si>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</si>
  <si>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</si>
  <si>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</si>
  <si>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</si>
  <si>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</si>
  <si>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</si>
  <si>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</si>
  <si>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</si>
  <si>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</si>
  <si>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</si>
  <si>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</si>
  <si>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</si>
  <si>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</si>
  <si>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</si>
  <si>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</si>
  <si>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</si>
  <si>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</si>
  <si>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</si>
  <si>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</si>
  <si>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</si>
  <si>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</si>
  <si>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</si>
  <si>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</si>
  <si>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</si>
  <si>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</si>
  <si>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</si>
  <si>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</si>
  <si>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</si>
  <si>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</si>
  <si>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</si>
  <si>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</si>
  <si>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</si>
  <si>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</si>
  <si>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</si>
  <si>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</si>
  <si>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</si>
  <si>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</si>
  <si>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</si>
  <si>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</si>
  <si>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</si>
  <si>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</si>
  <si>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</si>
  <si>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</si>
  <si>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</si>
  <si>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</si>
  <si>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</si>
  <si>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</si>
  <si>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</si>
  <si>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</si>
  <si>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</si>
  <si>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</si>
  <si>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</si>
  <si>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</si>
  <si>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</si>
  <si>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</si>
  <si>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</si>
  <si>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</si>
  <si>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</si>
  <si>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</si>
  <si>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</si>
  <si>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</si>
  <si>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</si>
  <si>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</si>
  <si>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</si>
  <si>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</si>
  <si>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</si>
  <si>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</si>
  <si>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</si>
  <si>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</si>
  <si>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</si>
  <si>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</si>
  <si>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</si>
  <si>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</si>
  <si>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</si>
  <si>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</si>
  <si>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</si>
  <si>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</si>
  <si>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</si>
  <si>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</si>
  <si>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</si>
  <si>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</si>
  <si>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</si>
  <si>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</si>
  <si>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</si>
  <si>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</si>
  <si>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</si>
  <si>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</si>
  <si>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</si>
  <si>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</si>
  <si>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</si>
  <si>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</si>
  <si>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</si>
  <si>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</si>
  <si>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</si>
  <si>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</si>
  <si>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</si>
  <si>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</si>
  <si>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</si>
  <si>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</si>
  <si>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</si>
  <si>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</si>
  <si>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</si>
  <si>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</si>
  <si>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</si>
  <si>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</si>
  <si>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</si>
  <si>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</si>
  <si>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</si>
  <si>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</si>
  <si>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</si>
  <si>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</si>
  <si>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</si>
  <si>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</si>
  <si>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</si>
  <si>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</si>
  <si>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</si>
  <si>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</si>
  <si>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</si>
  <si>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</si>
  <si>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</si>
  <si>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</si>
  <si>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</si>
  <si>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</si>
  <si>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</si>
  <si>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</si>
  <si>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</si>
  <si>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</si>
  <si>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</si>
  <si>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</si>
  <si>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</si>
  <si>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</si>
  <si>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</si>
  <si>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</si>
  <si>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</si>
  <si>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</si>
  <si>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</si>
  <si>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</si>
  <si>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</si>
  <si>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</si>
  <si>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</si>
  <si>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</si>
  <si>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</si>
  <si>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</si>
  <si>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</si>
  <si>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</si>
  <si>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</si>
  <si>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</si>
  <si>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</si>
  <si>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</si>
  <si>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</si>
  <si>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</si>
  <si>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</si>
  <si>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</si>
  <si>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</si>
  <si>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</si>
  <si>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</si>
  <si>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</si>
  <si>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</si>
  <si>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</si>
  <si>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</si>
  <si>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</si>
  <si>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</si>
  <si>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</si>
  <si>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</si>
  <si>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</si>
  <si>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</si>
  <si>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</si>
  <si>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</si>
  <si>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</si>
  <si>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</si>
  <si>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</si>
  <si>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</si>
  <si>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</si>
  <si>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</si>
  <si>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</si>
  <si>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</si>
  <si>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</si>
  <si>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</si>
  <si>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</si>
  <si>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</si>
  <si>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</si>
  <si>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</si>
  <si>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</si>
  <si>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</si>
  <si>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</si>
  <si>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</si>
  <si>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</si>
  <si>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</si>
  <si>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</si>
  <si>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</si>
  <si>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</si>
  <si>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</si>
  <si>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</si>
  <si>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</si>
  <si>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</si>
  <si>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</si>
  <si>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</si>
  <si>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</si>
  <si>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</si>
  <si>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</si>
  <si>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</si>
  <si>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</si>
  <si>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</si>
  <si>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</si>
  <si>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</si>
  <si>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</si>
  <si>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</si>
  <si>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</si>
  <si>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</si>
  <si>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</si>
  <si>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</si>
  <si>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</si>
  <si>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</si>
  <si>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</si>
  <si>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</si>
  <si>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</si>
  <si>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</si>
  <si>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</si>
  <si>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</si>
  <si>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</si>
  <si>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</si>
  <si>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</si>
  <si>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</si>
  <si>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</si>
  <si>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</si>
  <si>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</si>
  <si>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</si>
  <si>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</si>
  <si>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</si>
  <si>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</si>
  <si>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</si>
  <si>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</si>
  <si>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</si>
  <si>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</si>
  <si>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</si>
  <si>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</si>
  <si>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</si>
  <si>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</si>
  <si>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</si>
  <si>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</si>
  <si>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</si>
  <si>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</si>
  <si>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</si>
  <si>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</si>
  <si>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</si>
  <si>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</si>
  <si>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</si>
  <si>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</si>
  <si>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</si>
  <si>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</si>
  <si>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</si>
  <si>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</si>
  <si>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</si>
  <si>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</si>
  <si>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</si>
  <si>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</si>
  <si>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</si>
  <si>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</si>
  <si>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</si>
  <si>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</si>
  <si>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</si>
  <si>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</si>
  <si>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</si>
  <si>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</si>
  <si>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</si>
  <si>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</si>
  <si>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</si>
  <si>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</si>
  <si>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</si>
  <si>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</si>
  <si>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</si>
  <si>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</si>
  <si>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</si>
  <si>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</si>
  <si>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</si>
  <si>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</si>
  <si>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</si>
  <si>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</si>
  <si>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</si>
  <si>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</si>
  <si>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</si>
  <si>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</si>
  <si>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</si>
  <si>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</si>
  <si>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</si>
  <si>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</si>
  <si>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</si>
  <si>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</si>
  <si>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</si>
  <si>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</si>
  <si>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</si>
  <si>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</si>
  <si>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</si>
  <si>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</si>
  <si>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</si>
  <si>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</si>
  <si>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</si>
  <si>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</si>
  <si>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</si>
  <si>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</si>
  <si>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</si>
  <si>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</si>
  <si>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</si>
  <si>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</si>
  <si>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</si>
  <si>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</si>
  <si>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</si>
  <si>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</si>
  <si>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</si>
  <si>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</si>
  <si>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</si>
  <si>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</si>
  <si>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</si>
  <si>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</si>
  <si>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</si>
  <si>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</si>
  <si>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</si>
  <si>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</si>
  <si>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</si>
  <si>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</si>
  <si>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</si>
  <si>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</si>
  <si>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</si>
  <si>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</si>
  <si>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</si>
  <si>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</si>
  <si>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</si>
  <si>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</si>
  <si>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</si>
  <si>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</si>
  <si>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</si>
  <si>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</si>
  <si>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</si>
  <si>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</si>
  <si>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</si>
  <si>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</si>
  <si>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</si>
  <si>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</si>
  <si>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</si>
  <si>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</si>
  <si>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</si>
  <si>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</si>
  <si>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</si>
  <si>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</si>
  <si>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</si>
  <si>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</si>
  <si>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</si>
  <si>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</si>
  <si>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</si>
  <si>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</si>
  <si>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</si>
  <si>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</si>
  <si>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</si>
  <si>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</si>
  <si>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</si>
  <si>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</si>
  <si>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</si>
  <si>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</si>
  <si>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</si>
  <si>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</si>
  <si>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</si>
  <si>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</si>
  <si>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</si>
  <si>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</si>
  <si>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</si>
  <si>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</si>
  <si>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</si>
  <si>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</si>
  <si>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</si>
  <si>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</si>
  <si>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</si>
  <si>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</si>
  <si>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</si>
  <si>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</si>
  <si>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</si>
  <si>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</si>
  <si>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</si>
  <si>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</si>
  <si>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</si>
  <si>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</si>
  <si>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</si>
  <si>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</si>
  <si>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</si>
  <si>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</si>
  <si>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</si>
  <si>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</si>
  <si>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</si>
  <si>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</si>
  <si>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</si>
  <si>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</si>
  <si>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</si>
  <si>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</si>
  <si>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</si>
  <si>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</si>
  <si>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</si>
  <si>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</si>
  <si>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</si>
  <si>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</si>
  <si>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</si>
  <si>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</si>
  <si>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</si>
  <si>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</si>
  <si>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</si>
  <si>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</si>
  <si>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</si>
  <si>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</si>
  <si>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</si>
  <si>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</si>
  <si>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</si>
  <si>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</si>
  <si>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</si>
  <si>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</si>
  <si>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</si>
  <si>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</si>
  <si>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</si>
  <si>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</si>
  <si>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</si>
  <si>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</si>
  <si>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</si>
  <si>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</si>
  <si>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</si>
  <si>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</si>
  <si>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</si>
  <si>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</si>
  <si>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</si>
  <si>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</si>
  <si>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</si>
  <si>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</si>
  <si>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</si>
  <si>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</si>
  <si>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</si>
  <si>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</si>
  <si>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</si>
  <si>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</si>
  <si>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</si>
  <si>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</si>
  <si>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</si>
  <si>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</si>
  <si>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</si>
  <si>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</si>
  <si>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</si>
  <si>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</si>
  <si>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</si>
  <si>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</si>
  <si>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</si>
  <si>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</si>
  <si>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</si>
  <si>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</si>
  <si>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</si>
  <si>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</si>
  <si>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</si>
  <si>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</si>
  <si>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</si>
  <si>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</si>
  <si>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</si>
  <si>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</si>
  <si>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</si>
  <si>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</si>
  <si>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</si>
  <si>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</si>
  <si>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</si>
  <si>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</si>
  <si>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</si>
  <si>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</si>
  <si>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</si>
  <si>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</si>
  <si>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</si>
  <si>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</si>
  <si>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</si>
  <si>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</si>
  <si>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</si>
  <si>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</si>
  <si>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</si>
  <si>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</si>
  <si>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</si>
  <si>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</si>
  <si>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</si>
  <si>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</si>
  <si>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</si>
  <si>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</si>
  <si>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</si>
  <si>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</si>
  <si>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</si>
  <si>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</si>
  <si>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</si>
  <si>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</si>
  <si>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</si>
  <si>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</si>
  <si>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</si>
  <si>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</si>
  <si>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</si>
  <si>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</si>
  <si>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</si>
  <si>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</si>
  <si>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</si>
  <si>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</si>
  <si>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</si>
  <si>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</si>
  <si>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</si>
  <si>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</si>
  <si>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</si>
  <si>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</si>
  <si>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</si>
  <si>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</si>
  <si>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</si>
  <si>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</si>
  <si>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</si>
  <si>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</si>
  <si>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</si>
  <si>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</si>
  <si>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</si>
  <si>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</si>
  <si>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</si>
  <si>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</si>
  <si>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</si>
  <si>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</si>
  <si>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</si>
  <si>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</si>
  <si>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</si>
  <si>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</si>
  <si>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</si>
  <si>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</si>
  <si>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</si>
  <si>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</si>
  <si>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</si>
  <si>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</si>
  <si>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</si>
  <si>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</si>
  <si>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</si>
  <si>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</si>
  <si>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</si>
  <si>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</si>
  <si>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</si>
  <si>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</si>
  <si>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</si>
  <si>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</si>
  <si>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</si>
  <si>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</si>
  <si>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</si>
  <si>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</si>
  <si>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</si>
  <si>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</si>
  <si>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</si>
  <si>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</si>
  <si>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</si>
  <si>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</si>
  <si>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</si>
  <si>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</si>
  <si>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</si>
  <si>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</si>
  <si>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</si>
  <si>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</si>
  <si>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</si>
  <si>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</si>
  <si>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</si>
  <si>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</si>
  <si>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</si>
  <si>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</si>
  <si>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</si>
  <si>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</si>
  <si>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</si>
  <si>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</si>
  <si>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</si>
  <si>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</si>
  <si>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</si>
  <si>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</si>
  <si>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</si>
  <si>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</si>
  <si>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</si>
  <si>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</si>
  <si>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</si>
  <si>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</si>
  <si>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</si>
  <si>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</si>
  <si>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</si>
  <si>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</si>
  <si>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</si>
  <si>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</si>
  <si>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</si>
  <si>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</si>
  <si>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</si>
  <si>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</si>
  <si>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</si>
  <si>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</si>
  <si>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</si>
  <si>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</si>
  <si>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</si>
  <si>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</si>
  <si>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</si>
  <si>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</si>
  <si>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</si>
  <si>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</si>
  <si>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</si>
  <si>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</si>
  <si>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</si>
  <si>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</si>
  <si>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</si>
  <si>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</si>
  <si>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</si>
  <si>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</si>
  <si>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</si>
  <si>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</si>
  <si>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</si>
  <si>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</si>
  <si>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</si>
  <si>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</si>
  <si>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</si>
  <si>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</si>
  <si>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</si>
  <si>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</si>
  <si>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</si>
  <si>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</si>
  <si>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</si>
  <si>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</si>
  <si>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</si>
  <si>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</si>
  <si>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</si>
  <si>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</si>
  <si>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</si>
  <si>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</si>
  <si>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</si>
  <si>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</si>
  <si>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</si>
  <si>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</si>
  <si>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</si>
  <si>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</si>
  <si>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</si>
  <si>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</si>
  <si>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</si>
  <si>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</si>
  <si>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</si>
  <si>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</si>
  <si>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</si>
  <si>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</si>
  <si>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</si>
  <si>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</si>
  <si>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</si>
  <si>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</si>
  <si>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</si>
  <si>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</si>
  <si>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</si>
  <si>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</si>
  <si>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</si>
  <si>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</si>
  <si>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</si>
  <si>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</si>
  <si>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</si>
  <si>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</si>
  <si>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</si>
  <si>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</si>
  <si>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</si>
  <si>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</si>
  <si>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</si>
  <si>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</si>
  <si>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</si>
  <si>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</si>
  <si>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</si>
  <si>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</si>
  <si>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</si>
  <si>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</si>
  <si>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</si>
  <si>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</si>
  <si>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</si>
  <si>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</si>
  <si>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</si>
  <si>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</si>
  <si>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</si>
  <si>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</si>
  <si>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</si>
  <si>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</si>
  <si>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</si>
  <si>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</si>
  <si>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</si>
  <si>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</si>
  <si>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</si>
  <si>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</si>
  <si>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</si>
  <si>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</si>
  <si>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</si>
  <si>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</si>
  <si>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</si>
  <si>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</si>
  <si>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</si>
  <si>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</si>
  <si>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</si>
  <si>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</si>
  <si>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</si>
  <si>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</si>
  <si>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</si>
  <si>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</si>
  <si>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</si>
  <si>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</si>
  <si>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</si>
  <si>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</si>
  <si>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</si>
  <si>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</si>
  <si>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</si>
  <si>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</si>
  <si>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</si>
  <si>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</si>
  <si>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</si>
  <si>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</si>
  <si>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</si>
  <si>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</si>
  <si>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</si>
  <si>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</si>
  <si>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</si>
  <si>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</si>
  <si>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</si>
  <si>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</si>
  <si>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</si>
  <si>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</si>
  <si>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</si>
  <si>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</si>
  <si>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</si>
  <si>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</si>
  <si>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</si>
  <si>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</si>
  <si>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</si>
  <si>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</si>
  <si>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</si>
  <si>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</si>
  <si>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</si>
  <si>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</si>
  <si>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</si>
  <si>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</si>
  <si>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</si>
  <si>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</si>
  <si>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</si>
  <si>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</si>
  <si>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</si>
  <si>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</si>
  <si>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</si>
  <si>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</si>
  <si>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</si>
  <si>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</si>
  <si>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</si>
  <si>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</si>
  <si>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</si>
  <si>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</si>
  <si>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</si>
  <si>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</si>
  <si>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</si>
  <si>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</si>
  <si>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</si>
  <si>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</si>
  <si>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</si>
  <si>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</si>
  <si>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</si>
  <si>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</si>
  <si>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</si>
  <si>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</si>
  <si>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</si>
  <si>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</si>
  <si>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</si>
  <si>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</si>
  <si>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</si>
  <si>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</si>
  <si>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</si>
  <si>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</si>
  <si>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</si>
  <si>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</si>
  <si>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</si>
  <si>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</si>
  <si>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</si>
  <si>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</si>
  <si>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</si>
  <si>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</si>
  <si>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</si>
  <si>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</si>
  <si>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</si>
  <si>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</si>
  <si>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</si>
  <si>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</si>
  <si>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</si>
  <si>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</si>
  <si>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</si>
  <si>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</si>
  <si>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</si>
  <si>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</si>
  <si>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</si>
  <si>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</si>
  <si>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</si>
  <si>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</si>
  <si>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</si>
  <si>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</si>
  <si>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</si>
  <si>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</si>
  <si>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</si>
  <si>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</si>
  <si>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</si>
  <si>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</si>
  <si>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</si>
  <si>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</si>
  <si>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</si>
  <si>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</si>
  <si>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</si>
  <si>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</si>
  <si>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</si>
  <si>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</si>
  <si>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</si>
  <si>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</si>
  <si>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</si>
  <si>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</si>
  <si>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</si>
  <si>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</si>
  <si>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</si>
  <si>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</si>
  <si>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</si>
  <si>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</si>
  <si>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</si>
  <si>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</si>
  <si>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</si>
  <si>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</si>
  <si>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</si>
  <si>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</si>
  <si>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</si>
  <si>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</si>
  <si>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</si>
  <si>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</si>
  <si>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</si>
  <si>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</si>
  <si>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</si>
  <si>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</si>
  <si>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</si>
  <si>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</si>
  <si>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</si>
  <si>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</si>
  <si>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</si>
  <si>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</si>
  <si>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</si>
  <si>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</si>
  <si>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</si>
  <si>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</si>
  <si>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</si>
  <si>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</si>
  <si>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</si>
  <si>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</si>
  <si>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</si>
  <si>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</si>
  <si>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</si>
  <si>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</si>
  <si>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</si>
  <si>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</si>
  <si>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</si>
  <si>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</si>
  <si>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</si>
  <si>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</si>
  <si>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</si>
  <si>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</si>
  <si>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</si>
  <si>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</si>
  <si>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</si>
  <si>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</si>
  <si>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</si>
  <si>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</si>
  <si>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</si>
  <si>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</si>
  <si>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</si>
  <si>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</si>
  <si>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</si>
  <si>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</si>
  <si>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</si>
  <si>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</si>
  <si>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</si>
  <si>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</si>
  <si>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</si>
  <si>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</si>
  <si>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</si>
  <si>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</si>
  <si>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</si>
  <si>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</si>
  <si>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</si>
  <si>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</si>
  <si>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</si>
  <si>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</si>
  <si>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</si>
  <si>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</si>
  <si>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</si>
  <si>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</si>
  <si>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</si>
  <si>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</si>
  <si>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</si>
  <si>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</si>
  <si>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</si>
  <si>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</si>
  <si>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</si>
  <si>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</si>
  <si>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</si>
  <si>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</si>
  <si>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</si>
  <si>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</si>
  <si>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</si>
  <si>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</si>
  <si>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</si>
  <si>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</si>
  <si>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</si>
  <si>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</si>
  <si>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</si>
  <si>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</si>
  <si>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</si>
  <si>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</si>
  <si>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</si>
  <si>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</si>
  <si>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</si>
  <si>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</si>
  <si>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</si>
  <si>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</si>
  <si>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</si>
  <si>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</si>
  <si>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</si>
  <si>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</si>
  <si>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</si>
  <si>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</si>
  <si>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</si>
  <si>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</si>
  <si>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</si>
  <si>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</si>
  <si>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</si>
  <si>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</si>
  <si>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</si>
  <si>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</si>
  <si>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</si>
  <si>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</si>
  <si>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</si>
  <si>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</si>
  <si>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</si>
  <si>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</si>
  <si>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</si>
  <si>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</si>
  <si>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</si>
  <si>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</si>
  <si>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</si>
  <si>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</si>
  <si>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</si>
  <si>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</si>
  <si>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</si>
  <si>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</si>
  <si>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</si>
  <si>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</si>
  <si>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</si>
  <si>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</si>
  <si>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</si>
  <si>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</si>
  <si>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</si>
  <si>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</si>
  <si>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</si>
  <si>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</si>
  <si>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</si>
  <si>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</si>
  <si>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</si>
  <si>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</si>
  <si>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</si>
  <si>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</si>
  <si>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</si>
  <si>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</si>
  <si>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</si>
  <si>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</si>
  <si>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</si>
  <si>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</si>
  <si>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</si>
  <si>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</si>
  <si>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</si>
  <si>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</si>
  <si>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</si>
  <si>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</si>
  <si>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</si>
  <si>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</si>
  <si>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</si>
  <si>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</si>
  <si>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</si>
  <si>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</si>
  <si>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</si>
  <si>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</si>
  <si>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</si>
  <si>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</si>
  <si>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</si>
  <si>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</si>
  <si>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</si>
  <si>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</si>
  <si>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</si>
  <si>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</si>
  <si>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</si>
  <si>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</si>
  <si>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</si>
  <si>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</si>
  <si>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</si>
  <si>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</si>
  <si>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</si>
  <si>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</si>
  <si>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</si>
  <si>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</si>
  <si>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</si>
  <si>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</si>
  <si>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</si>
  <si>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</si>
  <si>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</si>
  <si>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</si>
  <si>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</si>
  <si>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</si>
  <si>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</si>
  <si>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</si>
  <si>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</si>
  <si>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</si>
  <si>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</si>
  <si>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</si>
  <si>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</si>
  <si>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</si>
  <si>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</si>
  <si>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</si>
  <si>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</si>
  <si>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</si>
  <si>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</si>
  <si>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</si>
  <si>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</si>
  <si>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</si>
  <si>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</si>
  <si>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</si>
  <si>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</si>
  <si>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</si>
  <si>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</si>
  <si>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</si>
  <si>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</si>
  <si>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</si>
  <si>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</si>
  <si>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</si>
  <si>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</si>
  <si>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</si>
  <si>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</si>
  <si>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</si>
  <si>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</si>
  <si>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</si>
  <si>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</si>
  <si>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</si>
  <si>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</si>
  <si>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</si>
  <si>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</si>
  <si>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</si>
  <si>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</si>
  <si>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</si>
  <si>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</si>
  <si>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</si>
  <si>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</si>
  <si>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</si>
  <si>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</si>
  <si>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</si>
  <si>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</si>
  <si>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</si>
  <si>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</si>
  <si>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</si>
  <si>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</si>
  <si>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</si>
  <si>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</si>
  <si>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</si>
  <si>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</si>
  <si>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</si>
  <si>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</si>
  <si>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</si>
  <si>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</si>
  <si>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</si>
  <si>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</si>
  <si>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</si>
  <si>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</si>
  <si>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</si>
  <si>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</si>
  <si>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</si>
  <si>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</si>
  <si>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</si>
  <si>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</si>
  <si>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</si>
  <si>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</si>
  <si>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</si>
  <si>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</si>
  <si>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</si>
  <si>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</si>
  <si>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</si>
  <si>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</si>
  <si>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</si>
  <si>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</si>
  <si>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</si>
  <si>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</si>
  <si>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</si>
  <si>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</si>
  <si>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</si>
  <si>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</si>
  <si>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</si>
  <si>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</si>
  <si>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</si>
  <si>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</si>
  <si>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</si>
  <si>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</si>
  <si>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</si>
  <si>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</si>
  <si>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</si>
  <si>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</si>
  <si>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</si>
  <si>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</si>
  <si>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</si>
  <si>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</si>
  <si>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</si>
  <si>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</si>
  <si>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</si>
  <si>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</si>
  <si>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</si>
  <si>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</si>
  <si>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</si>
  <si>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</si>
  <si>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</si>
  <si>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</si>
  <si>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</si>
  <si>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</si>
  <si>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</si>
  <si>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</si>
  <si>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</si>
  <si>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</si>
  <si>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</si>
  <si>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</si>
  <si>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</si>
  <si>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</si>
  <si>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</si>
  <si>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</si>
  <si>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</si>
  <si>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</si>
  <si>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</si>
  <si>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</si>
  <si>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</si>
  <si>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</si>
  <si>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</si>
  <si>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</si>
  <si>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</si>
  <si>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</si>
  <si>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</si>
  <si>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</si>
  <si>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</si>
  <si>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</si>
  <si>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</si>
  <si>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</si>
  <si>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</si>
  <si>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</si>
  <si>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</si>
  <si>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</si>
  <si>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</si>
  <si>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</si>
  <si>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</si>
  <si>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</si>
  <si>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</si>
  <si>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</si>
  <si>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</si>
  <si>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</si>
  <si>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</si>
  <si>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</si>
  <si>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</si>
  <si>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</si>
  <si>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</si>
  <si>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</si>
  <si>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</si>
  <si>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</si>
  <si>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</si>
  <si>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</si>
  <si>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</si>
  <si>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</si>
  <si>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</si>
  <si>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</si>
  <si>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</si>
  <si>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</si>
  <si>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</si>
  <si>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</si>
  <si>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</si>
  <si>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</si>
  <si>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</si>
  <si>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</si>
  <si>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</si>
  <si>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</si>
  <si>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</si>
  <si>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</si>
  <si>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</si>
  <si>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</si>
  <si>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</si>
  <si>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</si>
  <si>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</si>
  <si>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</si>
  <si>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</si>
  <si>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</si>
  <si>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</si>
  <si>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</si>
  <si>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</si>
  <si>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</si>
  <si>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</si>
  <si>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</si>
  <si>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</si>
  <si>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</si>
  <si>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</si>
  <si>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</si>
  <si>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</si>
  <si>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</si>
  <si>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</si>
  <si>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</si>
  <si>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</si>
  <si>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</si>
  <si>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</si>
  <si>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</si>
  <si>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</si>
  <si>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</si>
  <si>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</si>
  <si>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</si>
  <si>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</si>
  <si>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</si>
  <si>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</si>
  <si>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</si>
  <si>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</si>
  <si>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</si>
  <si>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</si>
  <si>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</si>
  <si>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</si>
  <si>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</si>
  <si>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</si>
  <si>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</si>
  <si>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</si>
  <si>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</si>
  <si>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</si>
  <si>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</si>
  <si>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</si>
  <si>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</si>
  <si>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</si>
  <si>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</si>
  <si>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</si>
  <si>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</si>
  <si>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</si>
  <si>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</si>
  <si>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</si>
  <si>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</si>
  <si>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</si>
  <si>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</si>
  <si>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</si>
  <si>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</si>
  <si>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</si>
  <si>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</si>
  <si>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</si>
  <si>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</si>
  <si>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</si>
  <si>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</si>
  <si>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</si>
  <si>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</si>
  <si>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</si>
  <si>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</si>
  <si>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</si>
  <si>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</si>
  <si>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</si>
  <si>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</si>
  <si>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</si>
  <si>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</si>
  <si>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</si>
  <si>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</si>
  <si>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</si>
  <si>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</si>
  <si>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</si>
  <si>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</si>
  <si>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</si>
  <si>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</si>
  <si>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</si>
  <si>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</si>
  <si>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</si>
  <si>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</si>
  <si>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</si>
  <si>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</si>
  <si>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</si>
  <si>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</si>
  <si>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</si>
  <si>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</si>
  <si>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</si>
  <si>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</si>
  <si>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</si>
  <si>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</si>
  <si>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</si>
  <si>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</si>
  <si>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</si>
  <si>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</si>
  <si>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</si>
  <si>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</si>
  <si>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</si>
  <si>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</si>
  <si>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</si>
  <si>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</si>
  <si>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</si>
  <si>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</si>
  <si>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</si>
  <si>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</si>
  <si>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</si>
  <si>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</si>
  <si>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</si>
  <si>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</si>
  <si>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</si>
  <si>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</si>
  <si>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</si>
  <si>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</si>
  <si>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</si>
  <si>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</si>
  <si>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</si>
  <si>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</si>
  <si>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</si>
  <si>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</si>
  <si>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</si>
  <si>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</si>
  <si>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</si>
  <si>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</si>
  <si>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</si>
  <si>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</si>
  <si>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</si>
  <si>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</si>
  <si>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</si>
  <si>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</si>
  <si>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</si>
  <si>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</si>
  <si>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</si>
  <si>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</si>
  <si>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</si>
  <si>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</si>
  <si>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</si>
  <si>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</si>
  <si>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</si>
  <si>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</si>
  <si>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</si>
  <si>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</si>
  <si>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</si>
  <si>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</si>
  <si>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</si>
  <si>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</si>
  <si>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</si>
  <si>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</si>
  <si>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</si>
  <si>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</si>
  <si>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</si>
  <si>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</si>
  <si>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</si>
  <si>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</si>
  <si>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</si>
  <si>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</si>
  <si>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</si>
  <si>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</si>
  <si>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</si>
  <si>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</si>
  <si>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</si>
  <si>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</si>
  <si>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</si>
  <si>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</si>
  <si>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</si>
  <si>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</si>
  <si>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</si>
  <si>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</si>
  <si>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</si>
  <si>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</si>
  <si>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</si>
  <si>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</si>
  <si>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</si>
  <si>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</si>
  <si>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</si>
  <si>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</si>
  <si>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</si>
  <si>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</si>
  <si>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</si>
  <si>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</si>
  <si>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</si>
  <si>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</si>
  <si>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</si>
  <si>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</si>
  <si>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</si>
  <si>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</si>
  <si>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</si>
  <si>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</si>
  <si>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</si>
  <si>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</si>
  <si>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</si>
  <si>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</si>
  <si>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</si>
  <si>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</si>
  <si>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</si>
  <si>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</si>
  <si>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</si>
  <si>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</si>
  <si>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</si>
  <si>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</si>
  <si>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</si>
  <si>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</si>
  <si>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</si>
  <si>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</si>
  <si>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</si>
  <si>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</si>
  <si>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</si>
  <si>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</si>
  <si>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</si>
  <si>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</si>
  <si>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</si>
  <si>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</si>
  <si>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</si>
  <si>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</si>
  <si>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</si>
  <si>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</si>
  <si>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</si>
  <si>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</si>
  <si>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</si>
  <si>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</si>
  <si>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</si>
  <si>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</si>
  <si>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</si>
  <si>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</si>
  <si>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</si>
  <si>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</si>
  <si>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</si>
  <si>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</si>
  <si>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</si>
  <si>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</si>
  <si>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</si>
  <si>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</si>
  <si>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</si>
  <si>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</si>
  <si>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</si>
  <si>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</si>
  <si>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</si>
  <si>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</si>
  <si>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</si>
  <si>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</si>
  <si>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</si>
  <si>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</si>
  <si>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</si>
  <si>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</si>
  <si>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</si>
  <si>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</si>
  <si>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</si>
  <si>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</si>
  <si>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</si>
  <si>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</si>
  <si>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</si>
  <si>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</si>
  <si>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</si>
  <si>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</si>
  <si>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</si>
  <si>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</si>
  <si>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</si>
  <si>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</si>
  <si>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</si>
  <si>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</si>
  <si>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</si>
  <si>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</si>
  <si>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</si>
  <si>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</si>
  <si>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</si>
  <si>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</si>
  <si>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</si>
  <si>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</si>
  <si>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</si>
  <si>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</si>
  <si>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</si>
  <si>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</si>
  <si>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</si>
  <si>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</si>
  <si>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</si>
  <si>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</si>
  <si>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</si>
  <si>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</si>
  <si>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</si>
  <si>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</si>
  <si>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</si>
  <si>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</si>
  <si>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</si>
  <si>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</si>
  <si>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</si>
  <si>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</si>
  <si>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</si>
  <si>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</si>
  <si>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</si>
  <si>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</si>
  <si>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</si>
  <si>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</si>
  <si>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</si>
  <si>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</si>
  <si>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</si>
  <si>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</si>
  <si>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</si>
  <si>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</si>
  <si>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</si>
  <si>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</si>
  <si>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</si>
  <si>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</si>
  <si>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</si>
  <si>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</si>
  <si>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</si>
  <si>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</si>
  <si>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</si>
  <si>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</si>
  <si>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</si>
  <si>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</si>
  <si>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</si>
  <si>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</si>
  <si>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</si>
  <si>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</si>
  <si>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</si>
  <si>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</si>
  <si>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</si>
  <si>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</si>
  <si>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</si>
  <si>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</si>
  <si>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</si>
  <si>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</si>
  <si>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</si>
  <si>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</si>
  <si>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</si>
  <si>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</si>
  <si>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</si>
  <si>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</si>
  <si>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</si>
  <si>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</si>
  <si>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</si>
  <si>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</si>
  <si>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</si>
  <si>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</si>
  <si>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</si>
  <si>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</si>
  <si>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</si>
  <si>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</si>
  <si>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</si>
  <si>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</si>
  <si>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</si>
  <si>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</si>
  <si>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</si>
  <si>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</si>
  <si>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</si>
  <si>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</si>
  <si>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</si>
  <si>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</si>
  <si>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</si>
  <si>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</si>
  <si>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</si>
  <si>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</si>
  <si>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</si>
  <si>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</si>
  <si>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</si>
  <si>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</si>
  <si>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</si>
  <si>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</si>
  <si>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</si>
  <si>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</si>
  <si>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</si>
  <si>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</si>
  <si>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</si>
  <si>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</si>
  <si>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</si>
  <si>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</si>
  <si>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</si>
  <si>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</si>
  <si>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</si>
  <si>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</si>
  <si>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</si>
  <si>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</si>
  <si>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</si>
  <si>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</si>
  <si>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</si>
  <si>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</si>
  <si>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</si>
  <si>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</si>
  <si>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</si>
  <si>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</si>
  <si>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</si>
  <si>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</si>
  <si>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</si>
  <si>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</si>
  <si>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</si>
  <si>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</si>
  <si>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</si>
  <si>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</si>
  <si>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</si>
  <si>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</si>
  <si>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</si>
  <si>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</si>
  <si>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</si>
  <si>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</si>
  <si>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</si>
  <si>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</si>
  <si>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</si>
  <si>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</si>
  <si>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</si>
  <si>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</si>
  <si>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</si>
  <si>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</si>
  <si>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</si>
  <si>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</si>
  <si>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</si>
  <si>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</si>
  <si>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</si>
  <si>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</si>
  <si>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</si>
  <si>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</si>
  <si>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</si>
  <si>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</si>
  <si>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</si>
  <si>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</si>
  <si>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</si>
  <si>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</si>
  <si>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</si>
  <si>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</si>
  <si>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</si>
  <si>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</si>
  <si>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</si>
  <si>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</si>
  <si>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</si>
  <si>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</si>
  <si>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</si>
  <si>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</si>
  <si>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</si>
  <si>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</si>
  <si>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</si>
  <si>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</si>
  <si>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</si>
  <si>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</si>
  <si>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</si>
  <si>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</si>
  <si>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</si>
  <si>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</si>
  <si>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</si>
  <si>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</si>
  <si>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</si>
  <si>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</si>
  <si>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</si>
  <si>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</si>
  <si>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</si>
  <si>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</si>
  <si>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</si>
  <si>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</si>
  <si>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</si>
  <si>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</si>
  <si>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</si>
  <si>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</si>
  <si>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</si>
  <si>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</si>
  <si>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</si>
  <si>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</si>
  <si>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</si>
  <si>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</si>
  <si>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</si>
  <si>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</si>
  <si>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</si>
  <si>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</si>
  <si>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</si>
  <si>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</si>
  <si>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</si>
  <si>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</si>
  <si>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</si>
  <si>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</si>
  <si>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</si>
  <si>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</si>
  <si>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</si>
  <si>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</si>
  <si>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</si>
  <si>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</si>
  <si>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</si>
  <si>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</si>
  <si>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</si>
  <si>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</si>
  <si>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</si>
  <si>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</si>
  <si>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</si>
  <si>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</si>
  <si>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</si>
  <si>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</si>
  <si>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</si>
  <si>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</si>
  <si>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</si>
  <si>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</si>
  <si>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</si>
  <si>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</si>
  <si>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</si>
  <si>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</si>
  <si>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</si>
  <si>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</si>
  <si>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</si>
  <si>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</si>
  <si>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</si>
  <si>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</si>
  <si>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</si>
  <si>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</si>
  <si>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</si>
  <si>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</si>
  <si>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</si>
  <si>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</si>
  <si>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</si>
  <si>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</si>
  <si>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</si>
  <si>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</si>
  <si>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</si>
  <si>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</si>
  <si>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</si>
  <si>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</si>
  <si>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</si>
  <si>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</si>
  <si>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</si>
  <si>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</si>
  <si>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</si>
  <si>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</si>
  <si>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</si>
  <si>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</si>
  <si>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</si>
  <si>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</si>
  <si>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</si>
  <si>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</si>
  <si>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</si>
  <si>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</si>
  <si>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</si>
  <si>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</si>
  <si>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</si>
  <si>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</si>
  <si>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</si>
  <si>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</si>
  <si>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</si>
  <si>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</si>
  <si>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</si>
  <si>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</si>
  <si>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</si>
  <si>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</si>
  <si>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</si>
  <si>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</si>
  <si>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</si>
  <si>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</si>
  <si>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</si>
  <si>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</si>
  <si>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</si>
  <si>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</si>
  <si>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</si>
  <si>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</si>
  <si>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</si>
  <si>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</si>
  <si>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</si>
  <si>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</si>
  <si>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</si>
  <si>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</si>
  <si>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</si>
  <si>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</si>
  <si>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</si>
  <si>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</si>
  <si>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</si>
  <si>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</si>
  <si>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</si>
  <si>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</si>
  <si>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</si>
  <si>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</si>
  <si>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</si>
  <si>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</si>
  <si>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</si>
  <si>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</si>
  <si>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</si>
  <si>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</si>
  <si>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</si>
  <si>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</si>
  <si>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</si>
  <si>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</si>
  <si>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</si>
  <si>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</si>
  <si>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</si>
  <si>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</si>
  <si>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</si>
  <si>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</si>
  <si>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</si>
  <si>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</si>
  <si>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</si>
  <si>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</si>
  <si>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</si>
  <si>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</si>
  <si>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</si>
  <si>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</si>
  <si>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</si>
  <si>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</si>
  <si>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</si>
  <si>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</si>
  <si>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</si>
  <si>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</si>
  <si>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</si>
  <si>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</si>
  <si>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</si>
  <si>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</si>
  <si>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</si>
  <si>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</si>
  <si>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</si>
  <si>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</si>
  <si>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</si>
  <si>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</si>
  <si>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</si>
  <si>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</si>
  <si>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</si>
  <si>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</si>
  <si>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</si>
  <si>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</si>
  <si>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</si>
  <si>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</si>
  <si>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</si>
  <si>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</si>
  <si>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</si>
  <si>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</si>
  <si>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</si>
  <si>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</si>
  <si>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</si>
  <si>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</si>
  <si>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</si>
  <si>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</si>
  <si>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</si>
  <si>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</si>
  <si>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</si>
  <si>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</si>
  <si>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</si>
  <si>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</si>
  <si>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</si>
  <si>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</si>
  <si>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</si>
  <si>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</si>
  <si>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</si>
  <si>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</si>
  <si>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</si>
  <si>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</si>
  <si>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</si>
  <si>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</si>
  <si>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</si>
  <si>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</si>
  <si>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</si>
  <si>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</si>
  <si>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</si>
  <si>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</si>
  <si>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</si>
  <si>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</si>
  <si>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</si>
  <si>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</si>
  <si>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</si>
  <si>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</si>
  <si>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</si>
  <si>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</si>
  <si>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</si>
  <si>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</si>
  <si>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</si>
  <si>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</si>
  <si>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</si>
  <si>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</si>
  <si>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</si>
  <si>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</si>
  <si>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</si>
  <si>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</si>
  <si>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</si>
  <si>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</si>
  <si>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</si>
  <si>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</si>
  <si>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</si>
  <si>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</si>
  <si>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</si>
  <si>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</si>
  <si>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</si>
  <si>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</si>
  <si>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</si>
  <si>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</si>
  <si>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</si>
  <si>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</si>
  <si>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</si>
  <si>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</si>
  <si>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</si>
  <si>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</si>
  <si>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</si>
  <si>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</si>
  <si>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</si>
  <si>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</si>
  <si>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</si>
  <si>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</si>
  <si>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</si>
  <si>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</si>
  <si>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</si>
  <si>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</si>
  <si>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</si>
  <si>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</si>
  <si>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</si>
  <si>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</si>
  <si>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</si>
  <si>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</si>
  <si>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</si>
  <si>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</si>
  <si>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</si>
  <si>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</si>
  <si>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</si>
  <si>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</si>
  <si>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</si>
  <si>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</si>
  <si>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</si>
  <si>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</si>
  <si>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</si>
  <si>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</si>
  <si>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</si>
  <si>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</si>
  <si>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</si>
  <si>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</si>
  <si>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</si>
  <si>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</si>
  <si>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</si>
  <si>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</si>
  <si>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</si>
  <si>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</si>
  <si>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</si>
  <si>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</si>
  <si>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</si>
  <si>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</si>
  <si>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</si>
  <si>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</si>
  <si>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</si>
  <si>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</si>
  <si>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</si>
  <si>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</si>
  <si>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</si>
  <si>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</si>
  <si>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</si>
  <si>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</si>
  <si>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</si>
  <si>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</si>
  <si>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</si>
  <si>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</si>
  <si>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</si>
  <si>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</si>
  <si>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</si>
  <si>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</si>
  <si>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</si>
  <si>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</si>
  <si>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</si>
  <si>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</si>
  <si>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</si>
  <si>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</si>
  <si>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</si>
  <si>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</si>
  <si>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</si>
  <si>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</si>
  <si>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</si>
  <si>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</si>
  <si>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</si>
  <si>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</si>
  <si>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</si>
  <si>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</si>
  <si>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</si>
  <si>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</si>
  <si>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</si>
  <si>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</si>
  <si>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</si>
  <si>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</si>
  <si>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</si>
  <si>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</si>
  <si>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</si>
  <si>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</si>
  <si>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</si>
  <si>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</si>
  <si>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</si>
  <si>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</si>
  <si>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</si>
  <si>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</si>
  <si>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</si>
  <si>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</si>
  <si>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</si>
  <si>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</si>
  <si>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</si>
  <si>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</si>
  <si>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</si>
  <si>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</si>
  <si>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</si>
  <si>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</si>
  <si>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</si>
  <si>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</si>
  <si>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</si>
  <si>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</si>
  <si>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</si>
  <si>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</si>
  <si>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</si>
  <si>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</si>
  <si>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</si>
  <si>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</si>
  <si>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</si>
  <si>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</si>
  <si>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</si>
  <si>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</si>
  <si>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</si>
  <si>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</si>
  <si>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</si>
  <si>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</si>
  <si>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</si>
  <si>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</si>
  <si>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</si>
  <si>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</si>
  <si>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</si>
  <si>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</si>
  <si>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</si>
  <si>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</si>
  <si>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</si>
  <si>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</si>
  <si>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</si>
  <si>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</si>
  <si>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</si>
  <si>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</si>
  <si>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</si>
  <si>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</si>
  <si>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</si>
  <si>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</si>
  <si>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</si>
  <si>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</si>
  <si>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</si>
  <si>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</si>
  <si>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</si>
  <si>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</si>
  <si>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</si>
  <si>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</si>
  <si>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</si>
  <si>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</si>
  <si>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</si>
  <si>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</si>
  <si>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</si>
  <si>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</si>
  <si>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</si>
  <si>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</si>
  <si>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</si>
  <si>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</si>
  <si>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</si>
  <si>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</si>
  <si>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</si>
  <si>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</si>
  <si>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</si>
  <si>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</si>
  <si>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</si>
  <si>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</si>
  <si>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</si>
  <si>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</si>
  <si>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</si>
  <si>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</si>
  <si>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</si>
  <si>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</si>
  <si>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</si>
  <si>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</si>
  <si>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</si>
  <si>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</si>
  <si>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</si>
  <si>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</si>
  <si>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</si>
  <si>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</si>
  <si>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</si>
  <si>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</si>
  <si>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</si>
  <si>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</si>
  <si>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</si>
  <si>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</si>
  <si>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</si>
  <si>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</si>
  <si>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</si>
  <si>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</si>
  <si>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</si>
  <si>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</si>
  <si>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</si>
  <si>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</si>
  <si>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</si>
  <si>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</si>
  <si>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</si>
  <si>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</si>
  <si>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</si>
  <si>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</si>
  <si>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</si>
  <si>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</si>
  <si>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</si>
  <si>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</si>
  <si>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</si>
  <si>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</si>
  <si>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</si>
  <si>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</si>
  <si>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</si>
  <si>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</si>
  <si>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</si>
  <si>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</si>
  <si>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</si>
  <si>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</si>
  <si>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</si>
  <si>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</si>
  <si>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</si>
  <si>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</si>
  <si>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</si>
  <si>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</si>
  <si>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</si>
  <si>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</si>
  <si>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</si>
  <si>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</si>
  <si>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</si>
  <si>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</si>
  <si>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</si>
  <si>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</si>
  <si>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</si>
  <si>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</si>
  <si>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</si>
  <si>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</si>
  <si>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</si>
  <si>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</si>
  <si>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</si>
  <si>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</si>
  <si>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</si>
  <si>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</si>
  <si>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</si>
  <si>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</si>
  <si>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</si>
  <si>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</si>
  <si>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</si>
  <si>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</si>
  <si>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</si>
  <si>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</si>
  <si>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</si>
  <si>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</si>
  <si>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</si>
  <si>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</si>
  <si>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</si>
  <si>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</si>
  <si>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</si>
  <si>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</si>
  <si>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</si>
  <si>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</si>
  <si>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</si>
  <si>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</si>
  <si>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</si>
  <si>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</si>
  <si>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</si>
  <si>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</si>
  <si>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</si>
  <si>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</si>
  <si>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</si>
  <si>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</si>
  <si>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</si>
  <si>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</si>
  <si>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</si>
  <si>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</si>
  <si>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</si>
  <si>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</si>
  <si>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</si>
  <si>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</si>
  <si>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</si>
  <si>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</si>
  <si>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</si>
  <si>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</si>
  <si>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</si>
  <si>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</si>
  <si>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</si>
  <si>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</si>
  <si>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</si>
  <si>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</si>
  <si>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</si>
  <si>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</si>
  <si>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</si>
  <si>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</si>
  <si>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</si>
  <si>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</si>
  <si>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</si>
  <si>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</si>
  <si>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</si>
  <si>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</si>
  <si>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</si>
  <si>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</si>
  <si>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</si>
  <si>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</si>
  <si>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</si>
  <si>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</si>
  <si>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</si>
  <si>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</si>
  <si>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</si>
  <si>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</si>
  <si>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</si>
  <si>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</si>
  <si>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</si>
  <si>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</si>
  <si>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</si>
  <si>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</si>
  <si>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</si>
  <si>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</si>
  <si>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</si>
  <si>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</si>
  <si>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</si>
  <si>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</si>
  <si>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</si>
  <si>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</si>
  <si>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</si>
  <si>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</si>
  <si>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</si>
  <si>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</si>
  <si>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</si>
  <si>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</si>
  <si>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</si>
  <si>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</si>
  <si>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</si>
  <si>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</si>
  <si>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</si>
  <si>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</si>
  <si>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</si>
  <si>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</si>
  <si>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</si>
  <si>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</si>
  <si>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</si>
  <si>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</si>
  <si>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</si>
  <si>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</si>
  <si>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</si>
  <si>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</si>
  <si>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</si>
  <si>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</si>
  <si>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</si>
  <si>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</si>
  <si>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</si>
  <si>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</si>
  <si>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</si>
  <si>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</si>
  <si>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</si>
  <si>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</si>
  <si>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</si>
  <si>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</si>
  <si>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</si>
  <si>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</si>
  <si>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</si>
  <si>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</si>
  <si>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</si>
  <si>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</si>
  <si>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</si>
  <si>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</si>
  <si>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</si>
  <si>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</si>
  <si>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</si>
  <si>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</si>
  <si>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</si>
  <si>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</si>
  <si>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</si>
  <si>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</si>
  <si>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</si>
  <si>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</si>
  <si>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</si>
  <si>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</si>
  <si>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</si>
  <si>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</si>
  <si>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</si>
  <si>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</si>
  <si>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</si>
  <si>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</si>
  <si>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</si>
  <si>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</si>
  <si>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</si>
  <si>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</si>
  <si>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</si>
  <si>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</si>
  <si>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</si>
  <si>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</si>
  <si>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</si>
  <si>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</si>
  <si>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</si>
  <si>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</si>
  <si>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</si>
  <si>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</si>
  <si>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</si>
  <si>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</si>
  <si>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</si>
  <si>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</si>
  <si>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</si>
  <si>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</si>
  <si>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</si>
  <si>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</si>
  <si>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</si>
  <si>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</si>
  <si>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</si>
  <si>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</si>
  <si>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</si>
  <si>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</si>
  <si>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</si>
  <si>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</si>
  <si>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</si>
  <si>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</si>
  <si>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</si>
  <si>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</si>
  <si>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</si>
  <si>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</si>
  <si>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</si>
  <si>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</si>
  <si>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</si>
  <si>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</si>
  <si>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</si>
  <si>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</si>
  <si>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</si>
  <si>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</si>
  <si>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</si>
  <si>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</si>
  <si>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</si>
  <si>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</si>
  <si>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</si>
  <si>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</si>
  <si>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</si>
  <si>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</si>
  <si>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</si>
  <si>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</si>
  <si>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</si>
  <si>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</si>
  <si>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</si>
  <si>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</si>
  <si>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</si>
  <si>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</si>
  <si>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</si>
  <si>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</si>
  <si>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</si>
  <si>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</si>
  <si>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</si>
  <si>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</si>
  <si>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</si>
  <si>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</si>
  <si>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</si>
  <si>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</si>
  <si>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</si>
  <si>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</si>
  <si>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</si>
  <si>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</si>
  <si>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</si>
  <si>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</si>
  <si>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</si>
  <si>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</si>
  <si>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</si>
  <si>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</si>
  <si>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</si>
  <si>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</si>
  <si>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</si>
  <si>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</si>
  <si>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</si>
  <si>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</si>
  <si>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</si>
  <si>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</si>
  <si>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</si>
  <si>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</si>
  <si>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</si>
  <si>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</si>
  <si>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</si>
  <si>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</si>
  <si>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</si>
  <si>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</si>
  <si>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</si>
  <si>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</si>
  <si>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</si>
  <si>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</si>
  <si>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</si>
  <si>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</si>
  <si>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</si>
  <si>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</si>
  <si>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</si>
  <si>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</si>
  <si>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</si>
  <si>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</si>
  <si>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</si>
  <si>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</si>
  <si>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</si>
  <si>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</si>
  <si>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</si>
  <si>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</si>
  <si>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</si>
  <si>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</si>
  <si>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</si>
  <si>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</si>
  <si>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</si>
  <si>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</si>
  <si>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</si>
  <si>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</si>
  <si>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</si>
  <si>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</si>
  <si>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</si>
  <si>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</si>
  <si>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</si>
  <si>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</si>
  <si>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</si>
  <si>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</si>
  <si>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</si>
  <si>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</si>
  <si>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</si>
  <si>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</si>
  <si>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</si>
  <si>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</si>
  <si>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</si>
  <si>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</si>
  <si>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</si>
  <si>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</si>
  <si>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</si>
  <si>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</si>
  <si>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</si>
  <si>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</si>
  <si>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</si>
  <si>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</si>
  <si>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</si>
  <si>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</si>
  <si>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</si>
  <si>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</si>
  <si>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</si>
  <si>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</si>
  <si>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</si>
  <si>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</si>
  <si>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</si>
  <si>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</si>
  <si>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</si>
  <si>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</si>
  <si>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</si>
  <si>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</si>
  <si>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</si>
  <si>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</si>
  <si>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</si>
  <si>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</si>
  <si>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</si>
  <si>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</si>
  <si>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</si>
  <si>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</si>
  <si>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</si>
  <si>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</si>
  <si>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</si>
  <si>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</si>
  <si>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</si>
  <si>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</si>
  <si>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</si>
  <si>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</si>
  <si>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</si>
  <si>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</si>
  <si>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</si>
  <si>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</si>
  <si>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</si>
  <si>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</si>
  <si>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</si>
  <si>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</si>
  <si>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</si>
  <si>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</si>
  <si>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</si>
  <si>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</si>
  <si>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</si>
  <si>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</si>
  <si>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</si>
  <si>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</si>
  <si>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</si>
  <si>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</si>
  <si>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</si>
  <si>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</si>
  <si>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</si>
  <si>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</si>
  <si>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</si>
  <si>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</si>
  <si>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</si>
  <si>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</si>
  <si>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</si>
  <si>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</si>
  <si>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</si>
  <si>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</si>
  <si>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</si>
  <si>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</si>
  <si>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</si>
  <si>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</si>
  <si>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</si>
  <si>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</si>
  <si>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</si>
  <si>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</si>
  <si>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</si>
  <si>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</si>
  <si>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</si>
  <si>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</si>
  <si>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</si>
  <si>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</si>
  <si>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</si>
  <si>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</si>
  <si>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</si>
  <si>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</si>
  <si>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</si>
  <si>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</si>
  <si>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</si>
  <si>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</si>
  <si>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</si>
  <si>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</si>
  <si>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</si>
  <si>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</si>
  <si>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</si>
  <si>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</si>
  <si>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</si>
  <si>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</si>
  <si>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</si>
  <si>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</si>
  <si>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</si>
  <si>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</si>
  <si>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</si>
  <si>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</si>
  <si>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</si>
  <si>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</si>
  <si>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</si>
  <si>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</si>
  <si>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</si>
  <si>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</si>
  <si>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</si>
  <si>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</si>
  <si>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</si>
  <si>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</si>
  <si>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</si>
  <si>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</si>
  <si>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</si>
  <si>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</si>
  <si>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</si>
  <si>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</si>
  <si>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</si>
  <si>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</si>
  <si>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</si>
  <si>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</si>
  <si>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</si>
  <si>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</si>
  <si>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</si>
  <si>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</si>
  <si>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</si>
  <si>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</si>
  <si>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</si>
  <si>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</si>
  <si>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</si>
  <si>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</si>
  <si>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</si>
  <si>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</si>
  <si>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</si>
  <si>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</si>
  <si>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</si>
  <si>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</si>
  <si>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</si>
  <si>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</si>
  <si>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</si>
  <si>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</si>
  <si>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</si>
  <si>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</si>
  <si>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</si>
  <si>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</si>
  <si>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</si>
  <si>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</si>
  <si>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</si>
  <si>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</si>
  <si>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</si>
  <si>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</si>
  <si>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</si>
  <si>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</si>
  <si>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</si>
  <si>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</si>
  <si>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</si>
  <si>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</si>
  <si>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</si>
  <si>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</si>
  <si>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</si>
  <si>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</si>
  <si>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</si>
  <si>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</si>
  <si>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</si>
  <si>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</si>
  <si>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</si>
  <si>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</si>
  <si>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</si>
  <si>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</si>
  <si>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</si>
  <si>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</si>
  <si>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</si>
  <si>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</si>
  <si>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</si>
  <si>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</si>
  <si>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</si>
  <si>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</si>
  <si>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</si>
  <si>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</si>
  <si>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</si>
  <si>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</si>
  <si>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</si>
  <si>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</si>
  <si>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</si>
  <si>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</si>
  <si>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</si>
  <si>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</si>
  <si>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</si>
  <si>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</si>
  <si>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</si>
  <si>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</si>
  <si>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</si>
  <si>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</si>
  <si>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</si>
  <si>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</si>
  <si>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</si>
  <si>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</si>
  <si>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</si>
  <si>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</si>
  <si>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</si>
  <si>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</si>
  <si>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</si>
  <si>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</si>
  <si>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</si>
  <si>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</si>
  <si>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</si>
  <si>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</si>
  <si>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</si>
  <si>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</si>
  <si>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</si>
  <si>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</si>
  <si>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</si>
  <si>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</si>
  <si>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</si>
  <si>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</si>
  <si>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</si>
  <si>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</si>
  <si>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</si>
  <si>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</si>
  <si>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</si>
  <si>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</si>
  <si>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</si>
  <si>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</si>
  <si>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</si>
  <si>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</si>
  <si>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</si>
  <si>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</si>
  <si>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</si>
  <si>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</si>
  <si>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</si>
  <si>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</si>
  <si>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</si>
  <si>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</si>
  <si>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</si>
  <si>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</si>
  <si>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</si>
  <si>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</si>
  <si>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</si>
  <si>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</si>
  <si>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</si>
  <si>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</si>
  <si>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</si>
  <si>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</si>
  <si>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</si>
  <si>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</si>
  <si>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</si>
  <si>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</si>
  <si>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</si>
  <si>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</si>
  <si>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</si>
  <si>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</si>
  <si>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</si>
  <si>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</si>
  <si>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</si>
  <si>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</si>
  <si>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</si>
  <si>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</si>
  <si>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</si>
  <si>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</si>
  <si>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</si>
  <si>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</si>
  <si>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</si>
  <si>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</si>
  <si>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</si>
  <si>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</si>
  <si>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</si>
  <si>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</si>
  <si>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</si>
  <si>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</si>
  <si>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</si>
  <si>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</si>
  <si>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</si>
  <si>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</si>
  <si>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</si>
  <si>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</si>
  <si>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</si>
  <si>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</si>
  <si>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</si>
  <si>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</si>
  <si>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</si>
  <si>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</si>
  <si>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</si>
  <si>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</si>
  <si>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</si>
  <si>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</si>
  <si>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</si>
  <si>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</si>
  <si>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</si>
  <si>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</si>
  <si>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</si>
  <si>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</si>
  <si>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</si>
  <si>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</si>
  <si>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</si>
  <si>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</si>
  <si>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</si>
  <si>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</si>
  <si>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</si>
  <si>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</si>
  <si>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</si>
  <si>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</si>
  <si>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</si>
  <si>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</si>
  <si>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</si>
  <si>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</si>
  <si>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</si>
  <si>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</si>
  <si>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</si>
  <si>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</si>
  <si>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</si>
  <si>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</si>
  <si>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</si>
  <si>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</si>
  <si>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</si>
  <si>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</si>
  <si>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</si>
  <si>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</si>
  <si>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</si>
  <si>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</si>
  <si>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</si>
  <si>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</si>
  <si>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</si>
  <si>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</si>
  <si>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</si>
  <si>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</si>
  <si>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</si>
  <si>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</si>
  <si>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</si>
  <si>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</si>
  <si>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</si>
  <si>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</si>
  <si>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</si>
  <si>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</si>
  <si>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</si>
  <si>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</si>
  <si>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</si>
  <si>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</si>
  <si>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</si>
  <si>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</si>
  <si>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</si>
  <si>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</si>
  <si>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</si>
  <si>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</si>
  <si>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</si>
  <si>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</si>
  <si>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</si>
  <si>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</si>
  <si>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</si>
  <si>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</si>
  <si>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</si>
  <si>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</si>
  <si>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</si>
  <si>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</si>
  <si>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</si>
  <si>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</si>
  <si>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</si>
  <si>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</si>
  <si>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</si>
  <si>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</si>
  <si>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</si>
  <si>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</si>
  <si>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</si>
  <si>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</si>
  <si>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</si>
  <si>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</si>
  <si>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</si>
  <si>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</si>
  <si>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</si>
  <si>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</si>
  <si>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</si>
  <si>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</si>
  <si>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</si>
  <si>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</si>
  <si>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</si>
  <si>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</si>
  <si>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</si>
  <si>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</si>
  <si>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</si>
  <si>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</si>
  <si>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</si>
  <si>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</si>
  <si>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</si>
  <si>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</si>
  <si>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</si>
  <si>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</si>
  <si>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</si>
  <si>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</si>
  <si>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</si>
  <si>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</si>
  <si>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</si>
  <si>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</si>
  <si>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</si>
  <si>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</si>
  <si>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</si>
  <si>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</si>
  <si>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</si>
  <si>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</si>
  <si>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</si>
  <si>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</si>
  <si>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</si>
  <si>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</si>
  <si>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</si>
  <si>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</si>
  <si>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</si>
  <si>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</si>
  <si>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</si>
  <si>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</si>
  <si>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</si>
  <si>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</si>
  <si>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</si>
  <si>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</si>
  <si>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</si>
  <si>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</si>
  <si>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</si>
  <si>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</si>
  <si>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</si>
  <si>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</si>
  <si>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</si>
  <si>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</si>
  <si>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</si>
  <si>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</si>
  <si>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</si>
  <si>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</si>
  <si>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</si>
  <si>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</si>
  <si>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</si>
  <si>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</si>
  <si>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</si>
  <si>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</si>
  <si>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</si>
  <si>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</si>
  <si>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</si>
  <si>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</si>
  <si>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</si>
  <si>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</si>
  <si>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</si>
  <si>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</si>
  <si>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</si>
  <si>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</si>
  <si>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</si>
  <si>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</si>
  <si>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</si>
  <si>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</si>
  <si>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</si>
  <si>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</si>
  <si>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</si>
  <si>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</si>
  <si>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</si>
  <si>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</si>
  <si>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</si>
  <si>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</si>
  <si>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</si>
  <si>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</si>
  <si>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</si>
  <si>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</si>
  <si>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</si>
  <si>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</si>
  <si>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</si>
  <si>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</si>
  <si>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</si>
  <si>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</si>
  <si>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</si>
  <si>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</si>
  <si>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</si>
  <si>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</si>
  <si>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</si>
  <si>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</si>
  <si>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</si>
  <si>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</si>
  <si>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</si>
  <si>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</si>
  <si>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</si>
  <si>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</si>
  <si>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</si>
  <si>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</si>
  <si>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</si>
  <si>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</si>
  <si>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</si>
  <si>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</si>
  <si>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</si>
  <si>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</si>
  <si>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</si>
  <si>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</si>
  <si>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</si>
  <si>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</si>
  <si>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</si>
  <si>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</si>
  <si>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</si>
  <si>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</si>
  <si>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</si>
  <si>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</si>
  <si>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</si>
  <si>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</si>
  <si>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</si>
  <si>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</si>
  <si>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</si>
  <si>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</si>
  <si>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</si>
  <si>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</si>
  <si>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</si>
  <si>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</si>
  <si>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</si>
  <si>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</si>
  <si>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</si>
  <si>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</si>
  <si>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</si>
  <si>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</si>
  <si>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</si>
  <si>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</si>
  <si>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</si>
  <si>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</si>
  <si>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</si>
  <si>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</si>
  <si>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</si>
  <si>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</si>
  <si>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</si>
  <si>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</si>
  <si>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</si>
  <si>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</si>
  <si>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</si>
  <si>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</si>
  <si>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</si>
  <si>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</si>
  <si>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</si>
  <si>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</si>
  <si>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</si>
  <si>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</si>
  <si>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</si>
  <si>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</si>
  <si>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</si>
  <si>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</si>
  <si>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</si>
  <si>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</si>
  <si>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</si>
  <si>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</si>
  <si>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</si>
  <si>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</si>
  <si>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</si>
  <si>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</si>
  <si>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</si>
  <si>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</si>
  <si>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</si>
  <si>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</si>
  <si>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</si>
  <si>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</si>
  <si>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</si>
  <si>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</si>
  <si>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</si>
  <si>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</si>
  <si>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</si>
  <si>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</si>
  <si>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</si>
  <si>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</si>
  <si>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</si>
  <si>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</si>
  <si>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</si>
  <si>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</si>
  <si>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</si>
  <si>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</si>
  <si>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</si>
  <si>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</si>
  <si>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</si>
  <si>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</si>
  <si>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</si>
  <si>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</si>
  <si>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</si>
  <si>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</si>
  <si>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</si>
  <si>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</si>
  <si>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</si>
  <si>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</si>
  <si>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</si>
  <si>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</si>
  <si>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</si>
  <si>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</si>
  <si>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</si>
  <si>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</si>
  <si>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</si>
  <si>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</si>
  <si>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</si>
  <si>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</si>
  <si>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</si>
  <si>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</si>
  <si>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</si>
  <si>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</si>
  <si>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</si>
  <si>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</si>
  <si>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</si>
  <si>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</si>
  <si>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</si>
  <si>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</si>
  <si>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</si>
  <si>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</si>
  <si>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</si>
  <si>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</si>
  <si>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</si>
  <si>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</si>
  <si>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</si>
  <si>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</si>
  <si>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</si>
  <si>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</si>
  <si>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</si>
  <si>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</si>
  <si>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</si>
  <si>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</si>
  <si>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</si>
  <si>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</si>
  <si>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</si>
  <si>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</si>
  <si>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</si>
  <si>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</si>
  <si>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</si>
  <si>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</si>
  <si>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</si>
  <si>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</si>
  <si>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</si>
  <si>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</si>
  <si>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</si>
  <si>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</si>
  <si>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</si>
  <si>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</si>
  <si>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</si>
  <si>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</si>
  <si>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</si>
  <si>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</si>
  <si>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</si>
  <si>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</si>
  <si>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</si>
  <si>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</si>
  <si>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</si>
  <si>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</si>
  <si>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</si>
  <si>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</si>
  <si>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</si>
  <si>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</si>
  <si>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</si>
  <si>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</si>
  <si>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</si>
  <si>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</si>
  <si>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</si>
  <si>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</si>
  <si>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</si>
  <si>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</si>
  <si>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</si>
  <si>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</si>
  <si>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</si>
  <si>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</si>
  <si>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</si>
  <si>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</si>
  <si>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</si>
  <si>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</si>
  <si>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</si>
  <si>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</si>
  <si>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</si>
  <si>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</si>
  <si>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</si>
  <si>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</si>
  <si>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</si>
  <si>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</si>
  <si>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</si>
  <si>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</si>
  <si>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</si>
  <si>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</si>
  <si>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</si>
  <si>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</si>
  <si>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</si>
  <si>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</si>
  <si>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</si>
  <si>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</si>
  <si>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</si>
  <si>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</si>
  <si>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</si>
  <si>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</si>
  <si>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</si>
  <si>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</si>
  <si>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</si>
  <si>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</si>
  <si>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</si>
  <si>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</si>
  <si>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</si>
  <si>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</si>
  <si>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</si>
  <si>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</si>
  <si>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</si>
  <si>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</si>
  <si>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</si>
  <si>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</si>
  <si>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</si>
  <si>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</si>
  <si>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</si>
  <si>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</si>
  <si>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</si>
  <si>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</si>
  <si>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</si>
  <si>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</si>
  <si>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</si>
  <si>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</si>
  <si>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</si>
  <si>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</si>
  <si>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</si>
  <si>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</si>
  <si>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</si>
  <si>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</si>
  <si>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</si>
  <si>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</si>
  <si>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</si>
  <si>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</si>
  <si>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</si>
  <si>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</si>
  <si>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</si>
  <si>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</si>
  <si>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</si>
  <si>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</si>
  <si>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</si>
  <si>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</si>
  <si>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</si>
  <si>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</si>
  <si>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</si>
  <si>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</si>
  <si>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</si>
  <si>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</si>
  <si>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</si>
  <si>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</si>
  <si>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</si>
  <si>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</si>
  <si>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</si>
  <si>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</si>
  <si>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</si>
  <si>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</si>
  <si>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</si>
  <si>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</si>
  <si>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</si>
  <si>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</si>
  <si>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</si>
  <si>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</si>
  <si>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</si>
  <si>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</si>
  <si>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</si>
  <si>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</si>
  <si>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</si>
  <si>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</si>
  <si>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</si>
  <si>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</si>
  <si>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</si>
  <si>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</si>
  <si>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</si>
  <si>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</si>
  <si>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</si>
  <si>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</si>
  <si>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</si>
  <si>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</si>
  <si>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</si>
  <si>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</si>
  <si>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</si>
  <si>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</si>
  <si>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</si>
  <si>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</si>
  <si>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</si>
  <si>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</si>
  <si>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</si>
  <si>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</si>
  <si>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</si>
  <si>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</si>
  <si>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</si>
  <si>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</si>
  <si>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</si>
  <si>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</si>
  <si>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</si>
  <si>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</si>
  <si>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</si>
  <si>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</si>
  <si>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</si>
  <si>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</si>
  <si>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</si>
  <si>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</si>
  <si>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</si>
  <si>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</si>
  <si>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</si>
  <si>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</si>
  <si>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</si>
  <si>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</si>
  <si>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</si>
  <si>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</si>
  <si>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</si>
  <si>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</si>
  <si>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</si>
  <si>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</si>
  <si>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</si>
  <si>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</si>
  <si>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</si>
  <si>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</si>
  <si>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</si>
  <si>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</si>
  <si>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</si>
  <si>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</si>
  <si>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</si>
  <si>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</si>
  <si>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</si>
  <si>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</si>
  <si>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</si>
  <si>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</si>
  <si>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</si>
  <si>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</si>
  <si>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</si>
  <si>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</si>
  <si>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</si>
  <si>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</si>
  <si>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</si>
  <si>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</si>
  <si>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</si>
  <si>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</si>
  <si>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</si>
  <si>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</si>
  <si>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</si>
  <si>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</si>
  <si>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</si>
  <si>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</si>
  <si>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</si>
  <si>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</si>
  <si>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</si>
  <si>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</si>
  <si>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</si>
  <si>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</si>
  <si>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</si>
  <si>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</si>
  <si>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</si>
  <si>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</si>
  <si>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</si>
  <si>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</si>
  <si>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</si>
  <si>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</si>
  <si>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</si>
  <si>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</si>
  <si>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</si>
  <si>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</si>
  <si>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</si>
  <si>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</si>
  <si>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</si>
  <si>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</si>
  <si>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</si>
  <si>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</si>
  <si>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</si>
  <si>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</si>
  <si>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</si>
  <si>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</si>
  <si>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</si>
  <si>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</si>
  <si>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</si>
  <si>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</si>
  <si>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</si>
  <si>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</si>
  <si>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</si>
  <si>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</si>
  <si>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</si>
  <si>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</si>
  <si>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</si>
  <si>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</si>
  <si>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</si>
  <si>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</si>
  <si>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</si>
  <si>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</si>
  <si>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</si>
  <si>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</si>
  <si>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</si>
  <si>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</si>
  <si>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</si>
  <si>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</si>
  <si>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</si>
  <si>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</si>
  <si>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</si>
  <si>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</si>
  <si>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</si>
  <si>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</si>
  <si>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</si>
  <si>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</si>
  <si>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</si>
  <si>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</si>
  <si>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</si>
  <si>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</si>
  <si>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</si>
  <si>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</si>
  <si>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</si>
  <si>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</si>
  <si>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</si>
  <si>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</si>
  <si>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</si>
  <si>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</si>
  <si>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</si>
  <si>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</si>
  <si>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</si>
  <si>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</si>
  <si>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</si>
  <si>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</si>
  <si>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</si>
  <si>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</si>
  <si>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</si>
  <si>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</si>
  <si>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</si>
  <si>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</si>
  <si>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</si>
  <si>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</si>
  <si>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</si>
  <si>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</si>
  <si>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</si>
  <si>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</si>
  <si>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</si>
  <si>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</si>
  <si>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</si>
  <si>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</si>
  <si>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</si>
  <si>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</si>
  <si>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</si>
  <si>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</si>
  <si>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</si>
  <si>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</si>
  <si>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</si>
  <si>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</si>
  <si>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</si>
  <si>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</si>
  <si>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</si>
  <si>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</si>
  <si>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</si>
  <si>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</si>
  <si>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</si>
  <si>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</si>
  <si>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</si>
  <si>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</si>
  <si>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</si>
  <si>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</si>
  <si>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</si>
  <si>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</si>
  <si>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</si>
  <si>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</si>
  <si>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</si>
  <si>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</si>
  <si>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</si>
  <si>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</si>
  <si>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</si>
  <si>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</si>
  <si>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</si>
  <si>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</si>
  <si>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</si>
  <si>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</si>
  <si>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</si>
  <si>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</si>
  <si>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</si>
  <si>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</si>
  <si>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</si>
  <si>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</si>
  <si>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</si>
  <si>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</si>
  <si>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</si>
  <si>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</si>
  <si>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</si>
  <si>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</si>
  <si>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</si>
  <si>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</si>
  <si>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</si>
  <si>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</si>
  <si>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</si>
  <si>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</si>
  <si>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</si>
  <si>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</si>
  <si>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</si>
  <si>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</si>
  <si>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</si>
  <si>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</si>
  <si>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</si>
  <si>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</si>
  <si>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</si>
  <si>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</si>
  <si>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</si>
  <si>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</si>
  <si>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</si>
  <si>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</si>
  <si>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</si>
  <si>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</si>
  <si>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</si>
  <si>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</si>
  <si>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</si>
  <si>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</si>
  <si>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</si>
  <si>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</si>
  <si>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</si>
  <si>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</si>
  <si>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</si>
  <si>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</si>
  <si>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</si>
  <si>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</si>
  <si>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</si>
  <si>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</si>
  <si>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</si>
  <si>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</si>
  <si>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</si>
  <si>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</si>
  <si>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</si>
  <si>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</si>
  <si>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</si>
  <si>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</si>
  <si>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</si>
  <si>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</si>
  <si>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</si>
  <si>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</si>
  <si>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</si>
  <si>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</si>
  <si>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</si>
  <si>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</si>
  <si>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</si>
  <si>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</si>
  <si>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</si>
  <si>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</si>
  <si>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</si>
  <si>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</si>
  <si>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</si>
  <si>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</si>
  <si>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</si>
  <si>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</si>
  <si>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</si>
  <si>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</si>
  <si>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</si>
  <si>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</si>
  <si>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</si>
  <si>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</si>
  <si>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</si>
  <si>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</si>
  <si>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</si>
  <si>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</si>
  <si>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</si>
  <si>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</si>
  <si>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</si>
  <si>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</si>
  <si>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</si>
  <si>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</si>
  <si>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</si>
  <si>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</si>
  <si>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</si>
  <si>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</si>
  <si>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</si>
  <si>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</si>
  <si>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</si>
  <si>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</si>
  <si>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</si>
  <si>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</si>
  <si>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</si>
  <si>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</si>
  <si>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</si>
  <si>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</si>
  <si>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</si>
  <si>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</si>
  <si>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</si>
  <si>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</si>
  <si>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</si>
  <si>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</si>
  <si>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</si>
  <si>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</si>
  <si>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</si>
  <si>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</si>
  <si>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</si>
  <si>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</si>
  <si>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</si>
  <si>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</si>
  <si>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</si>
  <si>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</si>
  <si>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</si>
  <si>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</si>
  <si>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</si>
  <si>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</si>
  <si>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</si>
  <si>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</si>
  <si>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</si>
  <si>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</si>
  <si>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</si>
  <si>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</si>
  <si>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</si>
  <si>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</si>
  <si>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</si>
  <si>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</si>
  <si>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</si>
  <si>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</si>
  <si>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</si>
  <si>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</si>
  <si>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</si>
  <si>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</si>
  <si>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</si>
  <si>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</si>
  <si>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</si>
  <si>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</si>
  <si>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</si>
  <si>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</si>
  <si>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</si>
  <si>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</si>
  <si>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</si>
  <si>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</si>
  <si>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</si>
  <si>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</si>
  <si>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</si>
  <si>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</si>
  <si>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</si>
  <si>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</si>
  <si>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</si>
  <si>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</si>
  <si>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</si>
  <si>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</si>
  <si>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</si>
  <si>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</si>
  <si>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</si>
  <si>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</si>
  <si>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</si>
  <si>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</si>
  <si>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</si>
  <si>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</si>
  <si>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</si>
  <si>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</si>
  <si>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</si>
  <si>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</si>
  <si>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</si>
  <si>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</si>
  <si>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</si>
  <si>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</si>
  <si>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</si>
  <si>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</si>
  <si>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</si>
  <si>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</si>
  <si>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</si>
  <si>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</si>
  <si>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</si>
  <si>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</si>
  <si>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</si>
  <si>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</si>
  <si>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</si>
  <si>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</si>
  <si>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</si>
  <si>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</si>
  <si>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</si>
  <si>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</si>
  <si>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</si>
  <si>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</si>
  <si>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</si>
  <si>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</si>
  <si>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</si>
  <si>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</si>
  <si>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</si>
  <si>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</si>
  <si>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</si>
  <si>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</si>
  <si>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</si>
  <si>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</si>
  <si>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</si>
  <si>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</si>
  <si>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</si>
  <si>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</si>
  <si>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</si>
  <si>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</si>
  <si>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</si>
  <si>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</si>
  <si>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</si>
  <si>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</si>
  <si>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</si>
  <si>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</si>
  <si>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</si>
  <si>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</si>
  <si>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</si>
  <si>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</si>
  <si>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</si>
  <si>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</si>
  <si>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</si>
  <si>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</si>
  <si>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</si>
  <si>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</si>
  <si>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</si>
  <si>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</si>
  <si>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</si>
  <si>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</si>
  <si>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</si>
  <si>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</si>
  <si>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</si>
  <si>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</si>
  <si>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</si>
  <si>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</si>
  <si>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</si>
  <si>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</si>
  <si>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</si>
  <si>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</si>
  <si>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</si>
  <si>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</si>
  <si>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</si>
  <si>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</si>
  <si>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</si>
  <si>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</si>
  <si>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</si>
  <si>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</si>
  <si>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</si>
  <si>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</si>
  <si>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</si>
  <si>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</si>
  <si>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</si>
  <si>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</si>
  <si>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</si>
  <si>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</si>
  <si>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</si>
  <si>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</si>
  <si>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</si>
  <si>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</si>
  <si>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</si>
  <si>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</si>
  <si>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</si>
  <si>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</si>
  <si>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</si>
  <si>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</si>
  <si>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</si>
  <si>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</si>
  <si>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</si>
  <si>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</si>
  <si>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</si>
  <si>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</si>
  <si>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</si>
  <si>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</si>
  <si>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</si>
  <si>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</si>
  <si>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</si>
  <si>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</si>
  <si>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</si>
  <si>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</si>
  <si>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</si>
  <si>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</si>
  <si>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</si>
  <si>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</si>
  <si>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</si>
  <si>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</si>
  <si>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</si>
  <si>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</si>
  <si>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</si>
  <si>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</si>
  <si>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</si>
  <si>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</si>
  <si>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</si>
  <si>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</si>
  <si>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</si>
  <si>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</si>
  <si>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</si>
  <si>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</si>
  <si>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</si>
  <si>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</si>
  <si>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</si>
  <si>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</si>
  <si>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</si>
  <si>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</si>
  <si>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</si>
  <si>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</si>
  <si>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</si>
  <si>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</si>
  <si>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</si>
  <si>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</si>
  <si>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</si>
  <si>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</si>
  <si>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</si>
  <si>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</si>
  <si>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</si>
  <si>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</si>
  <si>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</si>
  <si>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</si>
  <si>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</si>
  <si>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</si>
  <si>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</si>
  <si>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</si>
  <si>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</si>
  <si>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</si>
  <si>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</si>
  <si>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</si>
  <si>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</si>
  <si>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</si>
  <si>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</si>
  <si>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</si>
  <si>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</si>
  <si>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</si>
  <si>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</si>
  <si>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</si>
  <si>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</si>
  <si>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</si>
  <si>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</si>
  <si>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</si>
  <si>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</si>
  <si>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</si>
  <si>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</si>
  <si>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</si>
  <si>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</si>
  <si>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</si>
  <si>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</si>
  <si>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</si>
  <si>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</si>
  <si>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</si>
  <si>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</si>
  <si>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</si>
  <si>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</si>
  <si>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</si>
  <si>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</si>
  <si>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</si>
  <si>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</si>
  <si>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</si>
  <si>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</si>
  <si>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</si>
  <si>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</si>
  <si>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</si>
  <si>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</si>
  <si>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</si>
  <si>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</si>
  <si>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</si>
  <si>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</si>
  <si>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</si>
  <si>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</si>
  <si>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</si>
  <si>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</si>
  <si>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</si>
  <si>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</si>
  <si>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</si>
  <si>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</si>
  <si>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</si>
  <si>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</si>
  <si>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</si>
  <si>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</si>
  <si>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</si>
  <si>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</si>
  <si>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</si>
  <si>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</si>
  <si>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</si>
  <si>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</si>
  <si>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</si>
  <si>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</si>
  <si>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</si>
  <si>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</si>
  <si>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</si>
  <si>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</si>
  <si>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</si>
  <si>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</si>
  <si>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</si>
  <si>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</si>
  <si>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</si>
  <si>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</si>
  <si>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</si>
  <si>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</si>
  <si>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</si>
  <si>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</si>
  <si>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</si>
  <si>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</si>
  <si>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</si>
  <si>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</si>
  <si>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</si>
  <si>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</si>
  <si>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</si>
  <si>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</si>
  <si>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</si>
  <si>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</si>
  <si>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</si>
  <si>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</si>
  <si>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</si>
  <si>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</si>
  <si>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</si>
  <si>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</si>
  <si>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</si>
  <si>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</si>
  <si>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</si>
  <si>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</si>
  <si>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</si>
  <si>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</si>
  <si>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</si>
  <si>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</si>
  <si>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</si>
  <si>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</si>
  <si>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</si>
  <si>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</si>
  <si>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</si>
  <si>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</si>
  <si>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</si>
  <si>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</si>
  <si>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</si>
  <si>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</si>
  <si>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</si>
  <si>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</si>
  <si>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</si>
  <si>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</si>
  <si>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</si>
  <si>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</si>
  <si>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</si>
  <si>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</si>
  <si>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</si>
  <si>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</si>
  <si>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</si>
  <si>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</si>
  <si>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</si>
  <si>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</si>
  <si>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</si>
  <si>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</si>
  <si>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</si>
  <si>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</si>
  <si>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</si>
  <si>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</si>
  <si>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</si>
  <si>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</si>
  <si>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</si>
  <si>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</si>
  <si>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</si>
  <si>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</si>
  <si>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</si>
  <si>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</si>
  <si>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</si>
  <si>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</si>
  <si>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</si>
  <si>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</si>
  <si>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</si>
  <si>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</si>
  <si>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</si>
  <si>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</si>
  <si>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</si>
  <si>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</si>
  <si>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</si>
  <si>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</si>
  <si>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</si>
  <si>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</si>
  <si>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</si>
  <si>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</si>
  <si>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</si>
  <si>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</si>
  <si>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</si>
  <si>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</si>
  <si>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</si>
  <si>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</si>
  <si>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</si>
  <si>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</si>
  <si>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</si>
  <si>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</si>
  <si>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</si>
  <si>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</si>
  <si>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</si>
  <si>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</si>
  <si>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</si>
  <si>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</si>
  <si>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</si>
  <si>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</si>
  <si>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</si>
  <si>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</si>
  <si>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</si>
  <si>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</si>
  <si>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</si>
  <si>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</si>
  <si>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</si>
  <si>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</si>
  <si>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</si>
  <si>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</si>
  <si>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</si>
  <si>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</si>
  <si>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</si>
  <si>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</si>
  <si>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</si>
  <si>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</si>
  <si>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</si>
  <si>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</si>
  <si>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</si>
  <si>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</si>
  <si>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</si>
  <si>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</si>
  <si>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</si>
  <si>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</si>
  <si>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</si>
  <si>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</si>
  <si>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</si>
  <si>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</si>
  <si>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</si>
  <si>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</si>
  <si>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</si>
  <si>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</si>
  <si>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</si>
  <si>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</si>
  <si>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</si>
  <si>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</si>
  <si>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</si>
  <si>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</si>
  <si>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</si>
  <si>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</si>
  <si>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</si>
  <si>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</si>
  <si>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</si>
  <si>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</si>
  <si>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</si>
  <si>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</si>
  <si>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</si>
  <si>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</si>
  <si>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</si>
  <si>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</si>
  <si>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</si>
  <si>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</si>
  <si>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</si>
  <si>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</si>
  <si>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</si>
  <si>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</si>
  <si>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</si>
  <si>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</si>
  <si>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</si>
  <si>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</si>
  <si>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</si>
  <si>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</si>
  <si>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</si>
  <si>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</si>
  <si>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</si>
  <si>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</si>
  <si>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</si>
  <si>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</si>
  <si>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</si>
  <si>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</si>
  <si>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</si>
  <si>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</si>
  <si>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</si>
  <si>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</si>
  <si>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</si>
  <si>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</si>
  <si>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</si>
  <si>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</si>
  <si>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</si>
  <si>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</si>
  <si>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</si>
  <si>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</si>
  <si>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</si>
  <si>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</si>
  <si>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</si>
  <si>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</si>
  <si>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</si>
  <si>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</si>
  <si>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</si>
  <si>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</si>
  <si>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</si>
  <si>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</si>
  <si>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</si>
  <si>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</si>
  <si>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</si>
  <si>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</si>
  <si>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</si>
  <si>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</si>
  <si>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</si>
  <si>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</si>
  <si>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</si>
  <si>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</si>
  <si>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</si>
  <si>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</si>
  <si>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</si>
  <si>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</si>
  <si>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</si>
  <si>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</si>
  <si>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</si>
  <si>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</si>
  <si>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</si>
  <si>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</si>
  <si>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</si>
  <si>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</si>
  <si>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</si>
  <si>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</si>
  <si>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</si>
  <si>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</si>
  <si>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</si>
  <si>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</si>
  <si>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</si>
  <si>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</si>
  <si>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</si>
  <si>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</si>
  <si>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</si>
  <si>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</si>
  <si>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</si>
  <si>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</si>
  <si>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</si>
  <si>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</si>
  <si>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</si>
  <si>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</si>
  <si>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</si>
  <si>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</si>
  <si>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</si>
  <si>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</si>
  <si>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</si>
  <si>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</si>
  <si>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</si>
  <si>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</si>
  <si>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</si>
  <si>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</si>
  <si>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</si>
  <si>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</si>
  <si>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</si>
  <si>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</si>
  <si>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</si>
  <si>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</si>
  <si>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</si>
  <si>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</si>
  <si>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</si>
  <si>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</si>
  <si>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</si>
  <si>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</si>
  <si>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</si>
  <si>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</si>
  <si>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</si>
  <si>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</si>
  <si>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</si>
  <si>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</si>
  <si>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</si>
  <si>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</si>
  <si>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</si>
  <si>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</si>
  <si>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</si>
  <si>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</si>
  <si>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</si>
  <si>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</si>
  <si>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</si>
  <si>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</si>
  <si>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</si>
  <si>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</si>
  <si>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</si>
  <si>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</si>
  <si>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</si>
  <si>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</si>
  <si>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</si>
  <si>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</si>
  <si>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</si>
  <si>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</si>
  <si>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</si>
  <si>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</si>
  <si>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</si>
  <si>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</si>
  <si>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</si>
  <si>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</si>
  <si>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</si>
  <si>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</si>
  <si>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</si>
  <si>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</si>
  <si>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</si>
  <si>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</si>
  <si>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</si>
  <si>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</si>
  <si>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</si>
  <si>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</si>
  <si>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</si>
  <si>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</si>
  <si>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</si>
  <si>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</si>
  <si>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</si>
  <si>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</si>
  <si>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</si>
  <si>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</si>
  <si>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</si>
  <si>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</si>
  <si>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</si>
  <si>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</si>
  <si>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</si>
  <si>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</si>
  <si>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</si>
  <si>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</si>
  <si>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</si>
  <si>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</si>
  <si>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</si>
  <si>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</si>
  <si>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</si>
  <si>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</si>
  <si>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</si>
  <si>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</si>
  <si>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</si>
  <si>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</si>
  <si>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</si>
  <si>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</si>
  <si>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</si>
  <si>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</si>
  <si>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</si>
  <si>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</si>
  <si>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</si>
  <si>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</si>
  <si>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</si>
  <si>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</si>
  <si>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</si>
  <si>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</si>
  <si>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</si>
  <si>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</si>
  <si>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</si>
  <si>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</si>
  <si>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</si>
  <si>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</si>
  <si>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</si>
  <si>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</si>
  <si>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</si>
  <si>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</si>
  <si>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</si>
  <si>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</si>
  <si>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</si>
  <si>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</si>
  <si>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</si>
  <si>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</si>
  <si>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</si>
  <si>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</si>
  <si>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</si>
  <si>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</si>
  <si>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</si>
  <si>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</si>
  <si>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</si>
  <si>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</si>
  <si>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</si>
  <si>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</si>
  <si>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</si>
  <si>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</si>
  <si>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</si>
  <si>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</si>
  <si>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</si>
  <si>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</si>
  <si>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</si>
  <si>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</si>
  <si>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</si>
  <si>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</si>
  <si>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</si>
  <si>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</si>
  <si>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</si>
  <si>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</si>
  <si>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</si>
  <si>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</si>
  <si>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</si>
  <si>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</si>
  <si>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</si>
  <si>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</si>
  <si>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</si>
  <si>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</si>
  <si>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</si>
  <si>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</si>
  <si>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</si>
  <si>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</si>
  <si>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</si>
  <si>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</si>
  <si>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</si>
  <si>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</si>
  <si>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</si>
  <si>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</si>
  <si>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</si>
  <si>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</si>
  <si>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</si>
  <si>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</si>
  <si>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</si>
  <si>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</si>
  <si>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</si>
  <si>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</si>
  <si>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</si>
  <si>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</si>
  <si>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</si>
  <si>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</si>
  <si>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</si>
  <si>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</si>
  <si>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</si>
  <si>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</si>
  <si>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</si>
  <si>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</si>
  <si>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</si>
  <si>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</si>
  <si>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</si>
  <si>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</si>
  <si>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</si>
  <si>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</si>
  <si>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</si>
  <si>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</si>
  <si>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</si>
  <si>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</si>
  <si>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</si>
  <si>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</si>
  <si>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</si>
  <si>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</si>
  <si>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</si>
  <si>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</si>
  <si>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</si>
  <si>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</si>
  <si>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</si>
  <si>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</si>
  <si>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</si>
  <si>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</si>
  <si>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</si>
  <si>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</si>
  <si>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</si>
  <si>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</si>
  <si>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</si>
  <si>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</si>
  <si>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</si>
  <si>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</si>
  <si>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</si>
  <si>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</si>
  <si>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</si>
  <si>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</si>
  <si>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</si>
  <si>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</si>
  <si>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</si>
  <si>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</si>
  <si>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</si>
  <si>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</si>
  <si>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</si>
  <si>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</si>
  <si>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</si>
  <si>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</si>
  <si>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</si>
  <si>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</si>
  <si>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</si>
  <si>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</si>
  <si>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</si>
  <si>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</si>
  <si>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</si>
  <si>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</si>
  <si>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</si>
  <si>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</si>
  <si>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</si>
  <si>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</si>
  <si>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</si>
  <si>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</si>
  <si>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</si>
  <si>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</si>
  <si>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</si>
  <si>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</si>
  <si>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</si>
  <si>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</si>
  <si>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</si>
  <si>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</si>
  <si>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</si>
  <si>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</si>
  <si>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</si>
  <si>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</si>
  <si>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</si>
  <si>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</si>
  <si>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</si>
  <si>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</si>
  <si>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</si>
  <si>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</si>
  <si>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</si>
  <si>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</si>
  <si>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</si>
  <si>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</si>
  <si>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</si>
  <si>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</si>
  <si>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</si>
  <si>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</si>
  <si>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</si>
  <si>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</si>
  <si>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</si>
  <si>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</si>
  <si>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</si>
  <si>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</si>
  <si>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</si>
  <si>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</si>
  <si>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</si>
  <si>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</si>
  <si>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</si>
  <si>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</si>
  <si>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</si>
  <si>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</si>
  <si>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</si>
  <si>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</si>
  <si>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</si>
  <si>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</si>
  <si>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</si>
  <si>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</si>
  <si>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</si>
  <si>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</si>
  <si>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</si>
  <si>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</si>
  <si>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</si>
  <si>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</si>
  <si>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</si>
  <si>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</si>
  <si>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</si>
  <si>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</si>
  <si>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</si>
  <si>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</si>
  <si>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</si>
  <si>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</si>
  <si>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</si>
  <si>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</si>
  <si>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</si>
  <si>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</si>
  <si>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</si>
  <si>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</si>
  <si>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</si>
  <si>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</si>
  <si>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</si>
  <si>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</si>
  <si>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</si>
  <si>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</si>
  <si>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</si>
  <si>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</si>
  <si>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</si>
  <si>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</si>
  <si>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</si>
  <si>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</si>
  <si>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</si>
  <si>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</si>
  <si>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</si>
  <si>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</si>
  <si>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</si>
  <si>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</si>
  <si>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</si>
  <si>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</si>
  <si>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</si>
  <si>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</si>
  <si>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</si>
  <si>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</si>
  <si>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</si>
  <si>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</si>
  <si>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</si>
  <si>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</si>
  <si>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</si>
  <si>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</si>
  <si>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</si>
  <si>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</si>
  <si>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</si>
  <si>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</si>
  <si>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</si>
  <si>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</si>
  <si>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</si>
  <si>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</si>
  <si>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</si>
  <si>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</si>
  <si>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</si>
  <si>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</si>
  <si>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</si>
  <si>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</si>
  <si>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</si>
  <si>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</si>
  <si>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</si>
  <si>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</si>
  <si>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</si>
  <si>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</si>
  <si>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</si>
  <si>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</si>
  <si>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</si>
  <si>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</si>
  <si>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</si>
  <si>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</si>
  <si>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</si>
  <si>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</si>
  <si>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</si>
  <si>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</si>
  <si>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</si>
  <si>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</si>
  <si>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</si>
  <si>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</si>
  <si>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</si>
  <si>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</si>
  <si>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</si>
  <si>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</si>
  <si>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</si>
  <si>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</si>
  <si>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</si>
  <si>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</si>
  <si>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</si>
  <si>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</si>
  <si>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</si>
  <si>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</si>
  <si>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</si>
  <si>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</si>
  <si>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</si>
  <si>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</si>
  <si>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</si>
  <si>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</si>
  <si>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</si>
  <si>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</si>
  <si>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</si>
  <si>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</si>
  <si>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</si>
  <si>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</si>
  <si>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</si>
  <si>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</si>
  <si>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</si>
  <si>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</si>
  <si>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</si>
  <si>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</si>
  <si>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</si>
  <si>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</si>
  <si>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</si>
  <si>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</si>
  <si>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</si>
  <si>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</si>
  <si>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</si>
  <si>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</si>
  <si>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</si>
  <si>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</si>
  <si>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</si>
  <si>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</si>
  <si>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</si>
  <si>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</si>
  <si>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</si>
  <si>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</si>
  <si>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</si>
  <si>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</si>
  <si>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</si>
  <si>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</si>
  <si>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</si>
  <si>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</si>
  <si>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</si>
  <si>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</si>
  <si>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</si>
  <si>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</si>
  <si>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</si>
  <si>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</si>
  <si>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</si>
  <si>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</si>
  <si>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</si>
  <si>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</si>
  <si>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</si>
  <si>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</si>
  <si>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</si>
  <si>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</si>
  <si>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</si>
  <si>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</si>
  <si>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</si>
  <si>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</si>
  <si>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</si>
  <si>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</si>
  <si>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</si>
  <si>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</si>
  <si>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</si>
  <si>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</si>
  <si>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</si>
  <si>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</si>
  <si>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</si>
  <si>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</si>
  <si>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</si>
  <si>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</si>
  <si>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</si>
  <si>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</si>
  <si>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</si>
  <si>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</si>
  <si>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</si>
  <si>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</si>
  <si>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</si>
  <si>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</si>
  <si>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</si>
  <si>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</si>
  <si>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</si>
  <si>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</si>
  <si>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</si>
  <si>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</si>
  <si>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</si>
  <si>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</si>
  <si>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</si>
  <si>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</si>
  <si>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</si>
  <si>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</si>
  <si>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</si>
  <si>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</si>
  <si>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</si>
  <si>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</si>
  <si>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</si>
  <si>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</si>
  <si>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</si>
  <si>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</si>
  <si>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</si>
  <si>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</si>
  <si>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</si>
  <si>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</si>
  <si>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</si>
  <si>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</si>
  <si>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</si>
  <si>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</si>
  <si>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</si>
  <si>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</si>
  <si>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</si>
  <si>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</si>
  <si>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</si>
  <si>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</si>
  <si>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</si>
  <si>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</si>
  <si>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</si>
  <si>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</si>
  <si>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</si>
  <si>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</si>
  <si>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</si>
  <si>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</si>
  <si>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</si>
  <si>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</si>
  <si>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</si>
  <si>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</si>
  <si>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</si>
  <si>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</si>
  <si>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</si>
  <si>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</si>
  <si>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</si>
  <si>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</si>
  <si>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</si>
  <si>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</si>
  <si>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</si>
  <si>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</si>
  <si>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</si>
  <si>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</si>
  <si>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</si>
  <si>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</si>
  <si>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</si>
  <si>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</si>
  <si>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</si>
  <si>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</si>
  <si>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</si>
  <si>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</si>
  <si>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</si>
  <si>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</si>
  <si>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</si>
  <si>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</si>
  <si>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</si>
  <si>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</si>
  <si>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</si>
  <si>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</si>
  <si>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</si>
  <si>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</si>
  <si>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</si>
  <si>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</si>
  <si>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</si>
  <si>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</si>
  <si>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</si>
  <si>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</si>
  <si>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</si>
  <si>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</si>
  <si>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</si>
  <si>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</si>
  <si>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</si>
  <si>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</si>
  <si>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</si>
  <si>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</si>
  <si>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</si>
  <si>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</si>
  <si>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</si>
  <si>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</si>
  <si>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</si>
  <si>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</si>
  <si>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</si>
  <si>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</si>
  <si>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</si>
  <si>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</si>
  <si>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</si>
  <si>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</si>
  <si>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</si>
  <si>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</si>
  <si>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</si>
  <si>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</si>
  <si>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</si>
  <si>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</si>
  <si>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</si>
  <si>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</si>
  <si>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</si>
  <si>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</si>
  <si>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</si>
  <si>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</si>
  <si>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</si>
  <si>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</si>
  <si>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</si>
  <si>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</si>
  <si>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</si>
  <si>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</si>
  <si>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</si>
  <si>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</si>
  <si>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</si>
  <si>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</si>
  <si>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</si>
  <si>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</si>
  <si>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</si>
  <si>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</si>
  <si>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</si>
  <si>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</si>
  <si>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</si>
  <si>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</si>
  <si>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</si>
  <si>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</si>
  <si>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</si>
  <si>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</si>
  <si>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</si>
  <si>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</si>
  <si>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</si>
  <si>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</si>
  <si>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</si>
  <si>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</si>
  <si>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</si>
  <si>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</si>
  <si>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</si>
  <si>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</si>
  <si>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</si>
  <si>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</si>
  <si>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</si>
  <si>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</si>
  <si>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</si>
  <si>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</si>
  <si>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</si>
  <si>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</si>
  <si>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</si>
  <si>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</si>
  <si>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</si>
  <si>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</si>
  <si>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</si>
  <si>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</si>
  <si>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</si>
  <si>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</si>
  <si>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</si>
  <si>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</si>
  <si>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</si>
  <si>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</si>
  <si>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</si>
  <si>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</si>
  <si>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</si>
  <si>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</si>
  <si>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</si>
  <si>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</si>
  <si>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</si>
  <si>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</si>
  <si>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</si>
  <si>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</si>
  <si>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</si>
  <si>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</si>
  <si>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</si>
  <si>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</si>
  <si>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</si>
  <si>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</si>
  <si>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</si>
  <si>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</si>
  <si>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</si>
  <si>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</si>
  <si>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</si>
  <si>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</si>
  <si>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</si>
  <si>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</si>
  <si>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</si>
  <si>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</si>
  <si>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</si>
  <si>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</si>
  <si>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</si>
  <si>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</si>
  <si>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</si>
  <si>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</si>
  <si>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</si>
  <si>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</si>
  <si>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</si>
  <si>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</si>
  <si>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</si>
  <si>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</si>
  <si>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</si>
  <si>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</si>
  <si>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</si>
  <si>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</si>
  <si>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</si>
  <si>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</si>
  <si>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</si>
  <si>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</si>
  <si>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</si>
  <si>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</si>
  <si>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</si>
  <si>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</si>
  <si>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</si>
  <si>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</si>
  <si>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</si>
  <si>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</si>
  <si>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</si>
  <si>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</si>
  <si>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</si>
  <si>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</si>
  <si>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</si>
  <si>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</si>
  <si>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</si>
  <si>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</si>
  <si>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</si>
  <si>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</si>
  <si>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</si>
  <si>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</si>
  <si>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</si>
  <si>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</si>
  <si>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</si>
  <si>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</si>
  <si>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</si>
  <si>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</si>
  <si>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</si>
  <si>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</si>
  <si>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</si>
  <si>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</si>
  <si>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</si>
  <si>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</si>
  <si>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</si>
  <si>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</si>
  <si>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</si>
  <si>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</si>
  <si>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</si>
  <si>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</si>
  <si>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</si>
  <si>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</si>
  <si>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</si>
  <si>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</si>
  <si>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</si>
  <si>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</si>
  <si>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</si>
  <si>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</si>
  <si>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</si>
  <si>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</si>
  <si>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</si>
  <si>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</si>
  <si>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</si>
  <si>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</si>
  <si>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</si>
  <si>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</si>
  <si>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</si>
  <si>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</si>
  <si>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</si>
  <si>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</si>
  <si>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</si>
  <si>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</si>
  <si>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</si>
  <si>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</si>
  <si>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</si>
  <si>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</si>
  <si>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</si>
  <si>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</si>
  <si>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</si>
  <si>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</si>
  <si>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</si>
  <si>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</si>
  <si>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</si>
  <si>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</si>
  <si>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</si>
  <si>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</si>
  <si>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</si>
  <si>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</si>
  <si>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</si>
  <si>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</si>
  <si>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</si>
  <si>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</si>
  <si>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</si>
  <si>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</si>
  <si>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</si>
  <si>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</si>
  <si>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</si>
  <si>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</si>
  <si>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</si>
  <si>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</si>
  <si>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</si>
  <si>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</si>
  <si>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</si>
  <si>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</si>
  <si>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</si>
  <si>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</si>
  <si>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</si>
  <si>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</si>
  <si>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</si>
  <si>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</si>
  <si>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</si>
  <si>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</si>
  <si>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</si>
  <si>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</si>
  <si>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</si>
  <si>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</si>
  <si>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</si>
  <si>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</si>
  <si>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</si>
  <si>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</si>
  <si>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</si>
  <si>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</si>
  <si>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</si>
  <si>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</si>
  <si>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</si>
  <si>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</si>
  <si>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</si>
  <si>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</si>
  <si>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</si>
  <si>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</si>
  <si>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</si>
  <si>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</si>
  <si>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</si>
  <si>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</si>
  <si>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</si>
  <si>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</si>
  <si>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</si>
  <si>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</si>
  <si>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</si>
  <si>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</si>
  <si>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</si>
  <si>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</si>
  <si>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</si>
  <si>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</si>
  <si>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</si>
  <si>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</si>
  <si>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</si>
  <si>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</si>
  <si>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</si>
  <si>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</si>
  <si>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</si>
  <si>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</si>
  <si>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</si>
  <si>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</si>
  <si>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</si>
  <si>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</si>
  <si>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</si>
  <si>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</si>
  <si>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</si>
  <si>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</si>
  <si>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</si>
  <si>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</si>
  <si>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</si>
  <si>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</si>
  <si>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</si>
  <si>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</si>
  <si>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</si>
  <si>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</si>
  <si>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</si>
  <si>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</si>
  <si>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</si>
  <si>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</si>
  <si>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</si>
  <si>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</si>
  <si>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</si>
  <si>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</si>
  <si>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</si>
  <si>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</si>
  <si>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</si>
  <si>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</si>
  <si>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</si>
  <si>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</si>
  <si>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</si>
  <si>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</si>
  <si>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</si>
  <si>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</si>
  <si>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</si>
  <si>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</si>
  <si>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</si>
  <si>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</si>
  <si>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</si>
  <si>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</si>
  <si>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</si>
  <si>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</si>
  <si>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</si>
  <si>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</si>
  <si>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</si>
  <si>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</si>
  <si>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</si>
  <si>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</si>
  <si>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</si>
  <si>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</si>
  <si>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</si>
  <si>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</si>
  <si>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</si>
  <si>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</si>
  <si>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</si>
  <si>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</si>
  <si>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</si>
  <si>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</si>
  <si>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</si>
  <si>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</si>
  <si>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</si>
  <si>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</si>
  <si>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</si>
  <si>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</si>
  <si>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</si>
  <si>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</si>
  <si>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</si>
  <si>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</si>
  <si>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</si>
  <si>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</si>
  <si>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</si>
  <si>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</si>
  <si>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</si>
  <si>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</si>
  <si>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</si>
  <si>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</si>
  <si>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</si>
  <si>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</si>
  <si>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</si>
  <si>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</si>
  <si>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</si>
  <si>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</si>
  <si>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</si>
  <si>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</si>
  <si>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</si>
  <si>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</si>
  <si>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</si>
  <si>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</si>
  <si>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</si>
  <si>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</si>
  <si>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</si>
  <si>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</si>
  <si>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</si>
  <si>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</si>
  <si>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</si>
  <si>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</si>
  <si>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</si>
  <si>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</si>
  <si>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</si>
  <si>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</si>
  <si>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</si>
  <si>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</si>
  <si>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</si>
  <si>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</si>
  <si>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</si>
  <si>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</si>
  <si>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</si>
  <si>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</si>
  <si>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</si>
  <si>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</si>
  <si>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</si>
  <si>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</si>
  <si>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</si>
  <si>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</si>
  <si>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</si>
  <si>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</si>
  <si>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</si>
  <si>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</si>
  <si>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</si>
  <si>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</si>
  <si>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</si>
  <si>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</si>
  <si>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</si>
  <si>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</si>
  <si>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</si>
  <si>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</si>
  <si>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</si>
  <si>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</si>
  <si>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</si>
  <si>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</si>
  <si>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</si>
  <si>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</si>
  <si>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</si>
  <si>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</si>
  <si>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</si>
  <si>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</si>
  <si>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</si>
  <si>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</si>
  <si>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</si>
  <si>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</si>
  <si>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</si>
  <si>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</si>
  <si>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</si>
  <si>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</si>
  <si>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</si>
  <si>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</si>
  <si>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</si>
  <si>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</si>
  <si>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</si>
  <si>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</si>
  <si>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</si>
  <si>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</si>
  <si>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</si>
  <si>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</si>
  <si>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</si>
  <si>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</si>
  <si>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</si>
  <si>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</si>
  <si>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</si>
  <si>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</si>
  <si>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</si>
  <si>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</si>
  <si>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</si>
  <si>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</si>
  <si>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</si>
  <si>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</si>
  <si>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</si>
  <si>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</si>
  <si>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</si>
  <si>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</si>
  <si>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</si>
  <si>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</si>
  <si>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</si>
  <si>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</si>
  <si>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</si>
  <si>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</si>
  <si>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</si>
  <si>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</si>
  <si>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</si>
  <si>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</si>
  <si>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</si>
  <si>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</si>
  <si>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</si>
  <si>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</si>
  <si>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</si>
  <si>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</si>
  <si>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</si>
  <si>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</si>
  <si>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</si>
  <si>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</si>
  <si>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</si>
  <si>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</si>
  <si>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</si>
  <si>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</si>
  <si>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</si>
  <si>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</si>
  <si>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</si>
  <si>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</si>
  <si>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</si>
  <si>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</si>
  <si>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</si>
  <si>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</si>
  <si>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</si>
  <si>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</si>
  <si>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</si>
  <si>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</si>
  <si>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</si>
  <si>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</si>
  <si>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</si>
  <si>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</si>
  <si>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</si>
  <si>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</si>
  <si>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</si>
  <si>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</si>
  <si>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</si>
  <si>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</si>
  <si>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</si>
  <si>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</si>
  <si>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</si>
  <si>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</si>
  <si>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</si>
  <si>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</si>
  <si>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</si>
  <si>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</si>
  <si>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</si>
  <si>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</si>
  <si>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</si>
  <si>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</si>
  <si>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</si>
  <si>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</si>
  <si>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</si>
  <si>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</si>
  <si>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</si>
  <si>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</si>
  <si>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</si>
  <si>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</si>
  <si>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</si>
  <si>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</si>
  <si>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</si>
  <si>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</si>
  <si>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</si>
  <si>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</si>
  <si>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</si>
  <si>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</si>
  <si>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</si>
  <si>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</si>
  <si>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</si>
  <si>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</si>
  <si>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</si>
  <si>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</si>
  <si>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</si>
  <si>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</si>
  <si>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</si>
  <si>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</si>
  <si>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</si>
  <si>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</si>
  <si>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</si>
  <si>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</si>
  <si>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</si>
  <si>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</si>
  <si>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</si>
  <si>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</si>
  <si>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</si>
  <si>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</si>
  <si>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</si>
  <si>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</si>
  <si>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</si>
  <si>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</si>
  <si>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</si>
  <si>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</si>
  <si>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</si>
  <si>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</si>
  <si>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</si>
  <si>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</si>
  <si>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</si>
  <si>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</si>
  <si>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</si>
  <si>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</si>
  <si>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</si>
  <si>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</si>
  <si>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</si>
  <si>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</si>
  <si>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</si>
  <si>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</si>
  <si>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</si>
  <si>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</si>
  <si>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</si>
  <si>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</si>
  <si>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</si>
  <si>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</si>
  <si>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</si>
  <si>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</si>
  <si>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</si>
  <si>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</si>
  <si>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</si>
  <si>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</si>
  <si>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</si>
  <si>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</si>
  <si>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</si>
  <si>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</si>
  <si>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</si>
  <si>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</si>
  <si>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</si>
  <si>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</si>
  <si>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</si>
  <si>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</si>
  <si>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</si>
  <si>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</si>
  <si>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</si>
  <si>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</si>
  <si>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</si>
  <si>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</si>
  <si>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</si>
  <si>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</si>
  <si>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</si>
  <si>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</si>
  <si>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</si>
  <si>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</si>
  <si>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</si>
  <si>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</si>
  <si>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</si>
  <si>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</si>
  <si>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</si>
  <si>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</si>
  <si>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</si>
  <si>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</si>
  <si>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</si>
  <si>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</si>
  <si>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</si>
  <si>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</si>
  <si>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</si>
  <si>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</si>
  <si>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</si>
  <si>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</si>
  <si>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</si>
  <si>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</si>
  <si>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</si>
  <si>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</si>
  <si>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</si>
  <si>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</si>
  <si>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</si>
  <si>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</si>
  <si>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</si>
  <si>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</si>
  <si>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</si>
  <si>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</si>
  <si>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</si>
  <si>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</si>
  <si>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</si>
  <si>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</si>
  <si>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</si>
  <si>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</si>
  <si>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</si>
  <si>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</si>
  <si>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</si>
  <si>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</si>
  <si>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</si>
  <si>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</si>
  <si>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</si>
  <si>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</si>
  <si>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</si>
  <si>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</si>
  <si>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</si>
  <si>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</si>
  <si>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</si>
  <si>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</si>
  <si>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</si>
  <si>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</si>
  <si>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</si>
  <si>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</si>
  <si>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</si>
  <si>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</si>
  <si>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</si>
  <si>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</si>
  <si>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</si>
  <si>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</si>
  <si>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</si>
  <si>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</si>
  <si>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</si>
  <si>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</si>
  <si>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</si>
  <si>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</si>
  <si>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</si>
  <si>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</si>
  <si>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</si>
  <si>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</si>
  <si>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</si>
  <si>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</si>
  <si>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</si>
  <si>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</si>
  <si>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</si>
  <si>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</si>
  <si>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</si>
  <si>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</si>
  <si>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</si>
  <si>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</si>
  <si>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</si>
  <si>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</si>
  <si>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</si>
  <si>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</si>
  <si>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</si>
  <si>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</si>
  <si>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</si>
  <si>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</si>
  <si>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</si>
  <si>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</si>
  <si>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</si>
  <si>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</si>
  <si>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</si>
  <si>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</si>
  <si>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</si>
  <si>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</si>
  <si>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</si>
  <si>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</si>
  <si>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</si>
  <si>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</si>
  <si>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</si>
  <si>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</si>
  <si>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</si>
  <si>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</si>
  <si>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</si>
  <si>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</si>
  <si>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</si>
  <si>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</si>
  <si>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</si>
  <si>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</si>
  <si>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</si>
  <si>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</si>
  <si>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</si>
  <si>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</si>
  <si>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</si>
  <si>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</si>
  <si>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</si>
  <si>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</si>
  <si>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</si>
  <si>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</si>
  <si>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</si>
  <si>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</si>
  <si>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</si>
  <si>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</si>
  <si>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</si>
  <si>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</si>
  <si>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</si>
  <si>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</si>
  <si>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</si>
  <si>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</si>
  <si>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</si>
  <si>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</si>
  <si>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</si>
  <si>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</si>
  <si>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</si>
  <si>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</si>
  <si>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</si>
  <si>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</si>
  <si>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</si>
  <si>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</si>
  <si>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</si>
  <si>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</si>
  <si>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</si>
  <si>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</si>
  <si>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</si>
  <si>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</si>
  <si>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</si>
  <si>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</si>
  <si>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</si>
  <si>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</si>
  <si>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</si>
  <si>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</si>
  <si>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</si>
  <si>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</si>
  <si>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</si>
  <si>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</si>
  <si>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</si>
  <si>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</si>
  <si>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</si>
  <si>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</si>
  <si>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</si>
  <si>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</si>
  <si>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</si>
  <si>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</si>
  <si>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</si>
  <si>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</si>
  <si>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</si>
  <si>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</si>
  <si>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</si>
  <si>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</si>
  <si>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</si>
  <si>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</si>
  <si>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</si>
  <si>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</si>
  <si>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</si>
  <si>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</si>
  <si>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</si>
  <si>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</si>
  <si>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</si>
  <si>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</si>
  <si>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</si>
  <si>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</si>
  <si>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</si>
  <si>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</si>
  <si>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</si>
  <si>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</si>
  <si>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</si>
  <si>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</si>
  <si>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</si>
  <si>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</si>
  <si>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</si>
  <si>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</si>
  <si>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</si>
  <si>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</si>
  <si>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</si>
  <si>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</si>
  <si>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</si>
  <si>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</si>
  <si>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</si>
  <si>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</si>
  <si>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</si>
  <si>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</si>
  <si>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</si>
  <si>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</si>
  <si>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</si>
  <si>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</si>
  <si>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</si>
  <si>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</si>
  <si>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</si>
  <si>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</si>
  <si>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</si>
  <si>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</si>
  <si>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</si>
  <si>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</si>
  <si>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</si>
  <si>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</si>
  <si>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</si>
  <si>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</si>
  <si>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</si>
  <si>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</si>
  <si>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</si>
  <si>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</si>
  <si>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</si>
  <si>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</si>
  <si>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</si>
  <si>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</si>
  <si>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</si>
  <si>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</si>
  <si>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</si>
  <si>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</si>
  <si>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</si>
  <si>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</si>
  <si>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</si>
  <si>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</si>
  <si>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</si>
  <si>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</si>
  <si>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</si>
  <si>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</si>
  <si>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</si>
  <si>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</si>
  <si>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</si>
  <si>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</si>
  <si>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</si>
  <si>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</si>
  <si>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</si>
  <si>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</si>
  <si>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</si>
  <si>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</si>
  <si>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</si>
  <si>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</si>
  <si>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</si>
  <si>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</si>
  <si>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</si>
  <si>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</si>
  <si>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</si>
  <si>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</si>
  <si>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</si>
  <si>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</si>
  <si>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</si>
  <si>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</si>
  <si>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</si>
  <si>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</si>
  <si>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</si>
  <si>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</si>
  <si>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</si>
  <si>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</si>
  <si>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</si>
  <si>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</si>
  <si>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</si>
  <si>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</si>
  <si>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</si>
  <si>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</si>
  <si>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</si>
  <si>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</si>
  <si>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</si>
  <si>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</si>
  <si>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</si>
  <si>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</si>
  <si>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</si>
  <si>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</si>
  <si>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</si>
  <si>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</si>
  <si>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</si>
  <si>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</si>
  <si>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</si>
  <si>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</si>
  <si>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</si>
  <si>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</si>
  <si>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</si>
  <si>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</si>
  <si>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</si>
  <si>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</si>
  <si>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</si>
  <si>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</si>
  <si>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</si>
  <si>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</si>
  <si>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</si>
  <si>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</si>
  <si>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</si>
  <si>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</si>
  <si>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</si>
  <si>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</si>
  <si>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</si>
  <si>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</si>
  <si>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</si>
  <si>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</si>
  <si>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</si>
  <si>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</si>
  <si>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</si>
  <si>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</si>
  <si>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</si>
  <si>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</si>
  <si>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</si>
  <si>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</si>
  <si>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</si>
  <si>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</si>
  <si>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</si>
  <si>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</si>
  <si>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</si>
  <si>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</si>
  <si>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</si>
  <si>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</si>
  <si>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</si>
  <si>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</si>
  <si>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</si>
  <si>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</si>
  <si>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</si>
  <si>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</si>
  <si>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</si>
  <si>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</si>
  <si>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</si>
  <si>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</si>
  <si>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</si>
  <si>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</si>
  <si>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</si>
  <si>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</si>
  <si>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</si>
  <si>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</si>
  <si>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</si>
  <si>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</si>
  <si>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</si>
  <si>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</si>
  <si>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</si>
  <si>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</si>
  <si>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</si>
  <si>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</si>
  <si>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</si>
  <si>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</si>
  <si>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</si>
  <si>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</si>
  <si>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</si>
  <si>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</si>
  <si>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</si>
  <si>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</si>
  <si>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</si>
  <si>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</si>
  <si>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</si>
  <si>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</si>
  <si>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</si>
  <si>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</si>
  <si>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</si>
  <si>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</si>
  <si>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</si>
  <si>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</si>
  <si>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</si>
  <si>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</si>
  <si>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</si>
  <si>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</si>
  <si>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</si>
  <si>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</si>
  <si>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</si>
  <si>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</si>
  <si>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</si>
  <si>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</si>
  <si>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</si>
  <si>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</si>
  <si>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</si>
  <si>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</si>
  <si>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</si>
  <si>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</si>
  <si>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</si>
  <si>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</si>
  <si>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</si>
  <si>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</si>
  <si>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</si>
  <si>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</si>
  <si>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</si>
  <si>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</si>
  <si>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</si>
  <si>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</si>
  <si>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</si>
  <si>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</si>
  <si>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</si>
  <si>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</si>
  <si>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</si>
  <si>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</si>
  <si>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</si>
  <si>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</si>
  <si>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</si>
  <si>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</si>
  <si>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</si>
  <si>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</si>
  <si>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</si>
  <si>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</si>
  <si>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</si>
  <si>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</si>
  <si>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</si>
  <si>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</si>
  <si>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</si>
  <si>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</si>
  <si>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</si>
  <si>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</si>
  <si>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</si>
  <si>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</si>
  <si>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</si>
  <si>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</si>
  <si>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</si>
  <si>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</si>
  <si>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</si>
  <si>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</si>
  <si>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</si>
  <si>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</si>
  <si>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</si>
  <si>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</si>
  <si>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</si>
  <si>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</si>
  <si>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</si>
  <si>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</si>
  <si>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</si>
  <si>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</si>
  <si>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</si>
  <si>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</si>
  <si>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</si>
  <si>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</si>
  <si>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</si>
  <si>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</si>
  <si>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</si>
  <si>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</si>
  <si>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</si>
  <si>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</si>
  <si>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</si>
  <si>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</si>
  <si>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</si>
  <si>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</si>
  <si>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</si>
  <si>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</si>
  <si>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</si>
  <si>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</si>
  <si>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</si>
  <si>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</si>
  <si>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</si>
  <si>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</si>
  <si>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</si>
  <si>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</si>
  <si>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</si>
  <si>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</si>
  <si>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</si>
  <si>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</si>
  <si>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</si>
  <si>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</si>
  <si>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</si>
  <si>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</si>
  <si>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</si>
  <si>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</si>
  <si>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</si>
  <si>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</si>
  <si>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</si>
  <si>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</si>
  <si>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</si>
  <si>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</si>
  <si>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</si>
  <si>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</si>
  <si>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</si>
  <si>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</si>
  <si>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</si>
  <si>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</si>
  <si>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</si>
  <si>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</si>
  <si>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</si>
  <si>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</si>
  <si>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</si>
  <si>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</si>
  <si>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</si>
  <si>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</si>
  <si>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</si>
  <si>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</si>
  <si>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</si>
  <si>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</si>
  <si>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</si>
  <si>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</si>
  <si>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</si>
  <si>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</si>
  <si>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</si>
  <si>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</si>
  <si>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</si>
  <si>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</si>
  <si>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</si>
  <si>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</si>
  <si>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</si>
  <si>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</si>
  <si>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</si>
  <si>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</si>
  <si>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</si>
  <si>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</si>
  <si>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</si>
  <si>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</si>
  <si>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</si>
  <si>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</si>
  <si>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</si>
  <si>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</si>
  <si>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</si>
  <si>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</si>
  <si>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</si>
  <si>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</si>
  <si>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</si>
  <si>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</si>
  <si>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</si>
  <si>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</si>
  <si>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</si>
  <si>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</si>
  <si>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</si>
  <si>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</si>
  <si>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</si>
  <si>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</si>
  <si>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</si>
  <si>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</si>
  <si>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</si>
  <si>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</si>
  <si>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</si>
  <si>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</si>
  <si>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</si>
  <si>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</si>
  <si>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</si>
  <si>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</si>
  <si>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</si>
  <si>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</si>
  <si>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</si>
  <si>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</si>
  <si>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</si>
  <si>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</si>
  <si>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</si>
  <si>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</si>
  <si>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</si>
  <si>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</si>
  <si>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</si>
  <si>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</si>
  <si>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</si>
  <si>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</si>
  <si>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</si>
  <si>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</si>
  <si>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</si>
  <si>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</si>
  <si>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</si>
  <si>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</si>
  <si>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</si>
  <si>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</si>
  <si>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</si>
  <si>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</si>
  <si>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</si>
  <si>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</si>
  <si>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</si>
  <si>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</si>
  <si>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</si>
  <si>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</si>
  <si>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</si>
  <si>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</si>
  <si>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</si>
  <si>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</si>
  <si>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</si>
  <si>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</si>
  <si>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</si>
  <si>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</si>
  <si>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</si>
  <si>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</si>
  <si>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</si>
  <si>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</si>
  <si>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</si>
  <si>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</si>
  <si>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</si>
  <si>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</si>
  <si>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</si>
  <si>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</si>
  <si>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</si>
  <si>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</si>
  <si>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</si>
  <si>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</si>
  <si>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</si>
  <si>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</si>
  <si>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</si>
  <si>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</si>
  <si>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</si>
  <si>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</si>
  <si>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</si>
  <si>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</si>
  <si>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</si>
  <si>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</si>
  <si>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</si>
  <si>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</si>
  <si>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</si>
  <si>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</si>
  <si>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</si>
  <si>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</si>
  <si>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</si>
  <si>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</si>
  <si>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</si>
  <si>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</si>
  <si>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</si>
  <si>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</si>
  <si>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</si>
  <si>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</si>
  <si>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</si>
  <si>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</si>
  <si>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</si>
  <si>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</si>
  <si>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</si>
  <si>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</si>
  <si>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</si>
  <si>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</si>
  <si>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</si>
  <si>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</si>
  <si>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</si>
  <si>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</si>
  <si>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</si>
  <si>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</si>
  <si>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</si>
  <si>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</si>
  <si>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</si>
  <si>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</si>
  <si>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</si>
  <si>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</si>
  <si>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</si>
  <si>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</si>
  <si>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</si>
  <si>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</si>
  <si>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</si>
  <si>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</si>
  <si>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</si>
  <si>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</si>
  <si>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</si>
  <si>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</si>
  <si>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</si>
  <si>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</si>
  <si>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</si>
  <si>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</si>
  <si>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</si>
  <si>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</si>
  <si>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</si>
  <si>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</si>
  <si>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</si>
  <si>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</si>
  <si>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</si>
  <si>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</si>
  <si>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</si>
  <si>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</si>
  <si>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</si>
  <si>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</si>
  <si>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</si>
  <si>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</si>
  <si>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</si>
  <si>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</si>
  <si>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</si>
  <si>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</si>
  <si>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</si>
  <si>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</si>
  <si>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</si>
  <si>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</si>
  <si>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</si>
  <si>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</si>
  <si>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</si>
  <si>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</si>
  <si>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</si>
  <si>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</si>
  <si>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</si>
  <si>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</si>
  <si>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</si>
  <si>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</si>
  <si>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</si>
  <si>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</si>
  <si>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</si>
  <si>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</si>
  <si>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</si>
  <si>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</si>
  <si>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</si>
  <si>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</si>
  <si>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</si>
  <si>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</si>
  <si>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</si>
  <si>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</si>
  <si>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</si>
  <si>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</si>
  <si>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</si>
  <si>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</si>
  <si>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</si>
  <si>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</si>
  <si>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</si>
  <si>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</si>
  <si>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</si>
  <si>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</si>
  <si>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</si>
  <si>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</si>
  <si>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</si>
  <si>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</si>
  <si>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</si>
  <si>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</si>
  <si>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</si>
  <si>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</si>
  <si>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</si>
  <si>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</si>
  <si>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</si>
  <si>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</si>
  <si>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</si>
  <si>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</si>
  <si>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</si>
  <si>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</si>
  <si>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</si>
  <si>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</si>
  <si>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</si>
  <si>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</si>
  <si>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</si>
  <si>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</si>
  <si>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</si>
  <si>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</si>
  <si>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</si>
  <si>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</si>
  <si>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</si>
  <si>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</si>
  <si>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</si>
  <si>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</si>
  <si>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</si>
  <si>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</si>
  <si>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</si>
  <si>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</si>
  <si>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</si>
  <si>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</si>
  <si>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</si>
  <si>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</si>
  <si>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</si>
  <si>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</si>
  <si>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</si>
  <si>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</si>
  <si>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</si>
  <si>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</si>
  <si>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</si>
  <si>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</si>
  <si>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</si>
  <si>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</si>
  <si>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</si>
  <si>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</si>
  <si>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</si>
  <si>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</si>
  <si>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</si>
  <si>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</si>
  <si>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</si>
  <si>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</si>
  <si>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</si>
  <si>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</si>
  <si>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</si>
  <si>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</si>
  <si>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</si>
  <si>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</si>
  <si>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</si>
  <si>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</si>
  <si>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</si>
  <si>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</si>
  <si>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</si>
  <si>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</si>
  <si>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</si>
  <si>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</si>
  <si>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</si>
  <si>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</si>
  <si>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</si>
  <si>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</si>
  <si>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</si>
  <si>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</si>
  <si>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</si>
  <si>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</si>
  <si>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</si>
  <si>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</si>
  <si>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</si>
  <si>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</si>
  <si>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</si>
  <si>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</si>
  <si>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</si>
  <si>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</si>
  <si>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</si>
  <si>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</si>
  <si>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</si>
  <si>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</si>
  <si>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</si>
  <si>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</si>
  <si>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</si>
  <si>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</si>
  <si>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</si>
  <si>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</si>
  <si>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</si>
  <si>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</si>
  <si>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</si>
  <si>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</si>
  <si>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</si>
  <si>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</si>
  <si>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</si>
  <si>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</si>
  <si>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</si>
  <si>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</si>
  <si>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</si>
  <si>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</si>
  <si>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</si>
  <si>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</si>
  <si>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</si>
  <si>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</si>
  <si>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</si>
  <si>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</si>
  <si>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</si>
  <si>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</si>
  <si>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</si>
  <si>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</si>
  <si>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</si>
  <si>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</si>
  <si>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</si>
  <si>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</si>
  <si>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</si>
  <si>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</si>
  <si>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</si>
  <si>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</si>
  <si>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</si>
  <si>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</si>
  <si>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</si>
  <si>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</si>
  <si>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</si>
  <si>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</si>
  <si>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</si>
  <si>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</si>
  <si>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</si>
  <si>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</si>
  <si>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</si>
  <si>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</si>
  <si>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</si>
  <si>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</si>
  <si>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</si>
  <si>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</si>
  <si>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</si>
  <si>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</si>
  <si>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</si>
  <si>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</si>
  <si>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</si>
  <si>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</si>
  <si>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</si>
  <si>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</si>
  <si>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</si>
  <si>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</si>
  <si>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</si>
  <si>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</si>
  <si>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</si>
  <si>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</si>
  <si>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</si>
  <si>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</si>
  <si>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</si>
  <si>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</si>
  <si>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</si>
  <si>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</si>
  <si>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</si>
  <si>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</si>
  <si>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</si>
  <si>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</si>
  <si>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</si>
  <si>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</si>
  <si>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</si>
  <si>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</si>
  <si>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</si>
  <si>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</si>
  <si>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</si>
  <si>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</si>
  <si>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</si>
  <si>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</si>
  <si>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</si>
  <si>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</si>
  <si>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</si>
  <si>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</si>
  <si>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</si>
  <si>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</si>
  <si>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</si>
  <si>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</si>
  <si>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</si>
  <si>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</si>
  <si>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</si>
  <si>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</si>
  <si>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</si>
  <si>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</si>
  <si>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</si>
  <si>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</si>
  <si>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</si>
  <si>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</si>
  <si>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</si>
  <si>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</si>
  <si>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</si>
  <si>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</si>
  <si>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</si>
  <si>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</si>
  <si>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</si>
  <si>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</si>
  <si>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</si>
  <si>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</si>
  <si>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</si>
  <si>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</si>
  <si>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</si>
  <si>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</si>
  <si>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</si>
  <si>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</si>
  <si>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</si>
  <si>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</si>
  <si>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</si>
  <si>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</si>
  <si>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</si>
  <si>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</si>
  <si>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</si>
  <si>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</si>
  <si>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</si>
  <si>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</si>
  <si>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</si>
  <si>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</si>
  <si>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</si>
  <si>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</si>
  <si>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</si>
  <si>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</si>
  <si>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</si>
  <si>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</si>
  <si>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</si>
  <si>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</si>
  <si>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</si>
  <si>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</si>
  <si>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</si>
  <si>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</si>
  <si>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</si>
  <si>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</si>
  <si>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</si>
  <si>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</si>
  <si>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</si>
  <si>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</si>
  <si>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</si>
  <si>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</si>
  <si>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</si>
  <si>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</si>
  <si>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</si>
  <si>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</si>
  <si>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</si>
  <si>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</si>
  <si>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</si>
  <si>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</si>
  <si>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</si>
  <si>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</si>
  <si>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</si>
  <si>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</si>
  <si>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</si>
  <si>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</si>
  <si>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</si>
  <si>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</si>
  <si>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</si>
  <si>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</si>
  <si>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</si>
  <si>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</si>
  <si>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</si>
  <si>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</si>
  <si>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</si>
  <si>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</si>
  <si>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</si>
  <si>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</si>
  <si>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</si>
  <si>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</si>
  <si>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</si>
  <si>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</si>
  <si>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</si>
  <si>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</si>
  <si>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</si>
  <si>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</si>
  <si>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</si>
  <si>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</si>
  <si>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</si>
  <si>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</si>
  <si>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</si>
  <si>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</si>
  <si>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</si>
  <si>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</si>
  <si>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</si>
  <si>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</si>
  <si>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</si>
  <si>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</si>
  <si>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</si>
  <si>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</si>
  <si>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</si>
  <si>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</si>
  <si>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</si>
  <si>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</si>
  <si>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</si>
  <si>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</si>
  <si>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</si>
  <si>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</si>
  <si>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</si>
  <si>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</si>
  <si>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</si>
  <si>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</si>
  <si>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</si>
  <si>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</si>
  <si>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</si>
  <si>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</si>
  <si>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</si>
  <si>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</si>
  <si>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</si>
  <si>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</si>
  <si>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</si>
  <si>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</si>
  <si>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</si>
  <si>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</si>
  <si>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</si>
  <si>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</si>
  <si>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</si>
  <si>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</si>
  <si>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</si>
  <si>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</si>
  <si>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</si>
  <si>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</si>
  <si>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</si>
  <si>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</si>
  <si>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</si>
  <si>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</si>
  <si>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</si>
  <si>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</si>
  <si>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</si>
  <si>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</si>
  <si>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</si>
  <si>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</si>
  <si>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</si>
  <si>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</si>
  <si>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</si>
  <si>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</si>
  <si>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</si>
  <si>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</si>
  <si>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</si>
  <si>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</si>
  <si>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</si>
  <si>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</si>
  <si>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</si>
  <si>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</si>
  <si>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</si>
  <si>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</si>
  <si>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</si>
  <si>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</si>
  <si>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</si>
  <si>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</si>
  <si>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</si>
  <si>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</si>
  <si>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</si>
  <si>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</si>
  <si>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</si>
  <si>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</si>
  <si>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</si>
  <si>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</si>
  <si>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</si>
  <si>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</si>
  <si>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</si>
  <si>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</si>
  <si>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</si>
  <si>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</si>
  <si>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</si>
  <si>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</si>
  <si>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</si>
  <si>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</si>
  <si>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</si>
  <si>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</si>
  <si>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</si>
  <si>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</si>
  <si>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</si>
  <si>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</si>
  <si>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</si>
  <si>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</si>
  <si>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</si>
  <si>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</si>
  <si>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</si>
  <si>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</si>
  <si>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</si>
  <si>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</si>
  <si>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</si>
  <si>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</si>
  <si>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</si>
  <si>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</si>
  <si>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</si>
  <si>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</si>
  <si>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</si>
  <si>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</si>
  <si>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</si>
  <si>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</si>
  <si>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</si>
  <si>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</si>
  <si>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</si>
  <si>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</si>
  <si>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</si>
  <si>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</si>
  <si>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</si>
  <si>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</si>
  <si>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</si>
  <si>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</si>
  <si>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</si>
  <si>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</si>
  <si>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</si>
  <si>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</si>
  <si>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</si>
  <si>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</si>
  <si>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</si>
  <si>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</si>
  <si>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</si>
  <si>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</si>
  <si>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</si>
  <si>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</si>
  <si>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</si>
  <si>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</si>
  <si>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</si>
  <si>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</si>
  <si>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</si>
  <si>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</si>
  <si>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</si>
  <si>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</si>
  <si>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</si>
  <si>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</si>
  <si>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</si>
  <si>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</si>
  <si>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</si>
  <si>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</si>
  <si>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</si>
  <si>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</si>
  <si>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</si>
  <si>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</si>
  <si>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</si>
  <si>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</si>
  <si>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</si>
  <si>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</si>
  <si>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</si>
  <si>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</si>
  <si>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</si>
  <si>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</si>
  <si>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</si>
  <si>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</si>
  <si>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</si>
  <si>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</si>
  <si>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</si>
  <si>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</si>
  <si>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</si>
  <si>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</si>
  <si>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</si>
  <si>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</si>
  <si>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</si>
  <si>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</si>
  <si>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</si>
  <si>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</si>
  <si>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</si>
  <si>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</si>
  <si>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</si>
  <si>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</si>
  <si>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</si>
  <si>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</si>
  <si>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</si>
  <si>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</si>
  <si>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</si>
  <si>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</si>
  <si>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</si>
  <si>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</si>
  <si>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</si>
  <si>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</si>
  <si>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</si>
  <si>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</si>
  <si>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</si>
  <si>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</si>
  <si>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</si>
  <si>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</si>
  <si>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</si>
  <si>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</si>
  <si>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</si>
  <si>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</si>
  <si>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</si>
  <si>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</si>
  <si>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</si>
  <si>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</si>
  <si>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</si>
  <si>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</si>
  <si>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</si>
  <si>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</si>
  <si>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</si>
  <si>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</si>
  <si>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</si>
  <si>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</si>
  <si>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</si>
  <si>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</si>
  <si>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</si>
  <si>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</si>
  <si>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</si>
  <si>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</si>
  <si>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</si>
  <si>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</si>
  <si>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</si>
  <si>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</si>
  <si>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</si>
  <si>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</si>
  <si>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</si>
  <si>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</si>
  <si>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</si>
  <si>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</si>
  <si>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</si>
  <si>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</si>
  <si>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</si>
  <si>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</si>
  <si>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</si>
  <si>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</si>
  <si>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</si>
  <si>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</si>
  <si>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</si>
  <si>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</si>
  <si>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</si>
  <si>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</si>
  <si>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</si>
  <si>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</si>
  <si>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</si>
  <si>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</si>
  <si>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</si>
  <si>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</si>
  <si>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</si>
  <si>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</si>
  <si>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</si>
  <si>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</si>
  <si>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</si>
  <si>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</si>
  <si>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</si>
  <si>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</si>
  <si>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</si>
  <si>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</si>
  <si>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</si>
  <si>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</si>
  <si>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</si>
  <si>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</si>
  <si>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</si>
  <si>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</si>
  <si>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</si>
  <si>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</si>
  <si>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</si>
  <si>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</si>
  <si>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</si>
  <si>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</si>
  <si>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</si>
  <si>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</si>
  <si>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</si>
  <si>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</si>
  <si>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</si>
  <si>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</si>
  <si>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</si>
  <si>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</si>
  <si>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</si>
  <si>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</si>
  <si>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</si>
  <si>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</si>
  <si>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</si>
  <si>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</si>
  <si>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</si>
  <si>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</si>
  <si>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</si>
  <si>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</si>
  <si>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</si>
  <si>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</si>
  <si>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</si>
  <si>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</si>
  <si>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</si>
  <si>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</si>
  <si>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</si>
  <si>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</si>
  <si>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</si>
  <si>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</si>
  <si>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</si>
  <si>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</si>
  <si>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</si>
  <si>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</si>
  <si>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</si>
  <si>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</si>
  <si>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</si>
  <si>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</si>
  <si>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</si>
  <si>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</si>
  <si>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</si>
  <si>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</si>
  <si>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</si>
  <si>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</si>
  <si>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</si>
  <si>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</si>
  <si>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</si>
  <si>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</si>
  <si>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</si>
  <si>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</si>
  <si>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</si>
  <si>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</si>
  <si>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</si>
  <si>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</si>
  <si>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</si>
  <si>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</si>
  <si>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</si>
  <si>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</si>
  <si>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</si>
  <si>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</si>
  <si>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</si>
  <si>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</si>
  <si>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</si>
  <si>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</si>
  <si>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</si>
  <si>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</si>
  <si>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</si>
  <si>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</si>
  <si>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</si>
  <si>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</si>
  <si>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</si>
  <si>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</si>
  <si>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</si>
  <si>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</si>
  <si>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</si>
  <si>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</si>
  <si>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</si>
  <si>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</si>
  <si>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</si>
  <si>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</si>
  <si>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</si>
  <si>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</si>
  <si>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</si>
  <si>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</si>
  <si>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</si>
  <si>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</si>
  <si>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</si>
  <si>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</si>
  <si>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</si>
  <si>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</si>
  <si>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</si>
  <si>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</si>
  <si>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</si>
  <si>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</si>
  <si>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</si>
  <si>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</si>
  <si>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</si>
  <si>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</si>
  <si>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</si>
  <si>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</si>
  <si>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</si>
  <si>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</si>
  <si>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</si>
  <si>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</si>
  <si>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</si>
  <si>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</si>
  <si>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</si>
  <si>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</si>
  <si>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</si>
  <si>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</si>
  <si>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</si>
  <si>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</si>
  <si>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</si>
  <si>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</si>
  <si>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</si>
  <si>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</si>
  <si>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</si>
  <si>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</si>
  <si>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</si>
  <si>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</si>
  <si>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</si>
  <si>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</si>
  <si>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</si>
  <si>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</si>
  <si>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</si>
  <si>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</si>
  <si>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</si>
  <si>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</si>
  <si>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</si>
  <si>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</si>
  <si>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</si>
  <si>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</si>
  <si>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</si>
  <si>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</si>
  <si>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</si>
  <si>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</si>
  <si>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</si>
  <si>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</si>
  <si>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</si>
  <si>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</si>
  <si>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</si>
  <si>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</si>
  <si>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</si>
  <si>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</si>
  <si>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</si>
  <si>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</si>
  <si>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</si>
  <si>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</si>
  <si>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</si>
  <si>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</si>
  <si>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</si>
  <si>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</si>
  <si>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</si>
  <si>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</si>
  <si>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</si>
  <si>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</si>
  <si>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</si>
  <si>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</si>
  <si>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</si>
  <si>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</si>
  <si>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</si>
  <si>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</si>
  <si>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</si>
  <si>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</si>
  <si>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</si>
  <si>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</si>
  <si>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</si>
  <si>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</si>
  <si>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</si>
  <si>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</si>
  <si>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</si>
  <si>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</si>
  <si>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</si>
  <si>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</si>
  <si>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</si>
  <si>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</si>
  <si>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</si>
  <si>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</si>
  <si>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</si>
  <si>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</si>
  <si>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</si>
  <si>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</si>
  <si>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</si>
  <si>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</si>
  <si>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</si>
  <si>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</si>
  <si>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</si>
  <si>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</si>
  <si>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</si>
  <si>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</si>
  <si>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</si>
  <si>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</si>
  <si>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</si>
  <si>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</si>
  <si>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</si>
  <si>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</si>
  <si>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</si>
  <si>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</si>
  <si>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</si>
  <si>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</si>
  <si>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</si>
  <si>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</si>
  <si>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</si>
  <si>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</si>
  <si>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</si>
  <si>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</si>
  <si>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</si>
  <si>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</si>
  <si>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</si>
  <si>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</si>
  <si>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</si>
  <si>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</si>
  <si>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</si>
  <si>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</si>
  <si>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</si>
  <si>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</si>
  <si>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</si>
  <si>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</si>
  <si>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</si>
  <si>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</si>
  <si>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</si>
  <si>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</si>
  <si>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</si>
  <si>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</si>
  <si>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</si>
  <si>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</si>
  <si>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</si>
  <si>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</si>
  <si>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</si>
  <si>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</si>
  <si>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</si>
  <si>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</si>
  <si>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</si>
  <si>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</si>
  <si>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</si>
  <si>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</si>
  <si>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</si>
  <si>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</si>
  <si>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</si>
  <si>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</si>
  <si>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</si>
  <si>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</si>
  <si>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</si>
  <si>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</si>
  <si>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</si>
  <si>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</si>
  <si>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</si>
  <si>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</si>
  <si>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</si>
  <si>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</si>
  <si>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</si>
  <si>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</si>
  <si>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</si>
  <si>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</si>
  <si>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</si>
  <si>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</si>
  <si>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</si>
  <si>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</si>
  <si>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</si>
  <si>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</si>
  <si>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</si>
  <si>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</si>
  <si>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</si>
  <si>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</si>
  <si>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</si>
  <si>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</si>
  <si>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</si>
  <si>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</si>
  <si>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</si>
  <si>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</si>
  <si>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</si>
  <si>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</si>
  <si>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</si>
  <si>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</si>
  <si>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</si>
  <si>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</si>
  <si>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</si>
  <si>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</si>
  <si>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</si>
  <si>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</si>
  <si>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</si>
  <si>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</si>
  <si>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</si>
  <si>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</si>
  <si>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</si>
  <si>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</si>
  <si>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</si>
  <si>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</si>
  <si>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</si>
  <si>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</si>
  <si>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</si>
  <si>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</si>
  <si>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</si>
  <si>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</si>
  <si>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</si>
  <si>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</si>
  <si>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</si>
  <si>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</si>
  <si>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</si>
  <si>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</si>
  <si>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</si>
  <si>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</si>
  <si>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</si>
  <si>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</si>
  <si>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</si>
  <si>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</si>
  <si>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</si>
  <si>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</si>
  <si>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</si>
  <si>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</si>
  <si>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</si>
  <si>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</si>
  <si>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</si>
  <si>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</si>
  <si>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</si>
  <si>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</si>
  <si>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</si>
  <si>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</si>
  <si>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</si>
  <si>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</si>
  <si>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</si>
  <si>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</si>
  <si>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</si>
  <si>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</si>
  <si>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</si>
  <si>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</si>
  <si>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</si>
  <si>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</si>
  <si>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</si>
  <si>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</si>
  <si>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</si>
  <si>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</si>
  <si>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</si>
  <si>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</si>
  <si>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</si>
  <si>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</si>
  <si>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</si>
  <si>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</si>
  <si>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</si>
  <si>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</si>
  <si>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</si>
  <si>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</si>
  <si>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</si>
  <si>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</si>
  <si>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</si>
  <si>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</si>
  <si>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</si>
  <si>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</si>
  <si>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</si>
  <si>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</si>
  <si>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</si>
  <si>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</si>
  <si>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</si>
  <si>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</si>
  <si>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</si>
  <si>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</si>
  <si>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</si>
  <si>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</si>
  <si>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</si>
  <si>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</si>
  <si>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</si>
  <si>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</si>
  <si>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</si>
  <si>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</si>
  <si>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</si>
  <si>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</si>
  <si>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</si>
  <si>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</si>
  <si>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</si>
  <si>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</si>
  <si>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</si>
  <si>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</si>
  <si>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</si>
  <si>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</si>
  <si>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</si>
  <si>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</si>
  <si>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</si>
  <si>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</si>
  <si>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</si>
  <si>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</si>
  <si>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</si>
  <si>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</si>
  <si>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</si>
  <si>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</si>
  <si>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</si>
  <si>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</si>
  <si>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</si>
  <si>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</si>
  <si>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</si>
  <si>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</si>
  <si>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</si>
  <si>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</si>
  <si>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</si>
  <si>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</si>
  <si>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</si>
  <si>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</si>
  <si>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</si>
  <si>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</si>
  <si>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</si>
  <si>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</si>
  <si>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</si>
  <si>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</si>
  <si>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</si>
  <si>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</si>
  <si>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</si>
  <si>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</si>
  <si>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</si>
  <si>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</si>
  <si>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</si>
  <si>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</si>
  <si>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</si>
  <si>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</si>
  <si>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</si>
  <si>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</si>
  <si>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</si>
  <si>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</si>
  <si>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</si>
  <si>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</si>
  <si>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</si>
  <si>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</si>
  <si>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</si>
  <si>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</si>
  <si>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</si>
  <si>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</si>
  <si>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</si>
  <si>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</si>
  <si>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</si>
  <si>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</si>
  <si>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</si>
  <si>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</si>
  <si>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</si>
  <si>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</si>
  <si>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</si>
  <si>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</si>
  <si>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</si>
  <si>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</si>
  <si>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</si>
  <si>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</si>
  <si>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</si>
  <si>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</si>
  <si>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</si>
  <si>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</si>
  <si>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</si>
  <si>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</si>
  <si>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</si>
  <si>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</si>
  <si>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</si>
  <si>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</si>
  <si>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</si>
  <si>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</si>
  <si>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</si>
  <si>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</si>
  <si>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</si>
  <si>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</si>
  <si>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</si>
  <si>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</si>
  <si>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</si>
  <si>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</si>
  <si>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</si>
  <si>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</si>
  <si>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</si>
  <si>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</si>
  <si>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</si>
  <si>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</si>
  <si>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</si>
  <si>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</si>
  <si>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</si>
  <si>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</si>
  <si>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</si>
  <si>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</si>
  <si>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</si>
  <si>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</si>
  <si>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</si>
  <si>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</si>
  <si>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</si>
  <si>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</si>
  <si>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</si>
  <si>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</si>
  <si>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</si>
  <si>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</si>
  <si>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</si>
  <si>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</si>
  <si>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</si>
  <si>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</si>
  <si>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</si>
  <si>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</si>
  <si>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</si>
  <si>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</si>
  <si>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</si>
  <si>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</si>
  <si>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</si>
  <si>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</si>
  <si>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</si>
  <si>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</si>
  <si>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</si>
  <si>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</si>
  <si>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</si>
  <si>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</si>
  <si>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</si>
  <si>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</si>
  <si>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</si>
  <si>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</si>
  <si>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</si>
  <si>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</si>
  <si>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</si>
  <si>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</si>
  <si>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</si>
  <si>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</si>
  <si>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</si>
  <si>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</si>
  <si>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</si>
  <si>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</si>
  <si>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</si>
  <si>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</si>
  <si>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</si>
  <si>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</si>
  <si>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</si>
  <si>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</si>
  <si>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</si>
  <si>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</si>
  <si>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</si>
  <si>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</si>
  <si>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</si>
  <si>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</si>
  <si>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</si>
  <si>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</si>
  <si>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</si>
  <si>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</si>
  <si>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</si>
  <si>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</si>
  <si>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</si>
  <si>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</si>
  <si>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</si>
  <si>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</si>
  <si>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</si>
  <si>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</si>
  <si>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</si>
  <si>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</si>
  <si>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</si>
  <si>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</si>
  <si>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</si>
  <si>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</si>
  <si>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</si>
  <si>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</si>
  <si>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</si>
  <si>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</si>
  <si>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</si>
  <si>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</si>
  <si>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</si>
  <si>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</si>
  <si>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</si>
  <si>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</si>
  <si>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</si>
  <si>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</si>
  <si>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</si>
  <si>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</si>
  <si>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</si>
  <si>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</si>
  <si>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</si>
  <si>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</si>
  <si>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</si>
  <si>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</si>
  <si>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</si>
  <si>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</si>
  <si>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</si>
  <si>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</si>
  <si>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</si>
  <si>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</si>
  <si>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</si>
  <si>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</si>
  <si>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</si>
  <si>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</si>
  <si>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</si>
  <si>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</si>
  <si>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</si>
  <si>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</si>
  <si>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</si>
  <si>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</si>
  <si>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</si>
  <si>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</si>
  <si>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</si>
  <si>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</si>
  <si>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</si>
  <si>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</si>
  <si>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</si>
  <si>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</si>
  <si>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</si>
  <si>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</si>
  <si>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</si>
  <si>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</si>
  <si>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</si>
  <si>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</si>
  <si>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</si>
  <si>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</si>
  <si>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</si>
  <si>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</si>
  <si>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</si>
  <si>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</si>
  <si>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</si>
  <si>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</si>
  <si>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</si>
  <si>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</si>
  <si>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</si>
  <si>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</si>
  <si>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</si>
  <si>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</si>
  <si>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</si>
  <si>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</si>
  <si>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</si>
  <si>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</si>
  <si>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</si>
  <si>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</si>
  <si>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</si>
  <si>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</si>
  <si>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</si>
  <si>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</si>
  <si>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</si>
  <si>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</si>
  <si>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</si>
  <si>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</si>
  <si>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</si>
  <si>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</si>
  <si>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</si>
  <si>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</si>
  <si>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</si>
  <si>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</si>
  <si>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</si>
  <si>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</si>
  <si>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</si>
  <si>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</si>
  <si>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</si>
  <si>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</si>
  <si>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</si>
  <si>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</si>
  <si>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</si>
  <si>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</si>
  <si>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</si>
  <si>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</si>
  <si>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</si>
  <si>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</si>
  <si>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</si>
  <si>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</si>
  <si>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</si>
  <si>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</si>
  <si>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</si>
  <si>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</si>
  <si>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</si>
  <si>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</si>
  <si>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</si>
  <si>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</si>
  <si>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</si>
  <si>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</si>
  <si>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</si>
  <si>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</si>
  <si>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</si>
  <si>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</si>
  <si>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</si>
  <si>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</si>
  <si>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</si>
  <si>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</si>
  <si>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</si>
  <si>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</si>
  <si>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</si>
  <si>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</si>
  <si>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</si>
  <si>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</si>
  <si>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</si>
  <si>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</si>
  <si>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</si>
  <si>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</si>
  <si>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</si>
  <si>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</si>
  <si>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</si>
  <si>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</si>
  <si>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</si>
  <si>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</si>
  <si>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</si>
  <si>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</si>
  <si>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</si>
  <si>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</si>
  <si>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</si>
  <si>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</si>
  <si>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</si>
  <si>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</si>
  <si>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</si>
  <si>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</si>
  <si>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</si>
  <si>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</si>
  <si>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</si>
  <si>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</si>
  <si>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</si>
  <si>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</si>
  <si>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</si>
  <si>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</si>
  <si>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</si>
  <si>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</si>
  <si>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</si>
  <si>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</si>
  <si>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</si>
  <si>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</si>
  <si>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</si>
  <si>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</si>
  <si>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</si>
  <si>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</si>
  <si>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</si>
  <si>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</si>
  <si>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</si>
  <si>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</si>
  <si>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</si>
  <si>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</si>
  <si>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</si>
  <si>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</si>
  <si>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</si>
  <si>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</si>
  <si>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</si>
  <si>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</si>
  <si>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</si>
  <si>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</si>
  <si>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</si>
  <si>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</si>
  <si>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</si>
  <si>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</si>
  <si>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</si>
  <si>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</si>
  <si>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</si>
  <si>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</si>
  <si>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</si>
  <si>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</si>
  <si>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</si>
  <si>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</si>
  <si>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</si>
  <si>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</si>
  <si>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</si>
  <si>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</si>
  <si>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</si>
  <si>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</si>
  <si>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</si>
  <si>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</si>
  <si>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</si>
  <si>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</si>
  <si>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</si>
  <si>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</si>
  <si>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</si>
  <si>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</si>
  <si>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</si>
  <si>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</si>
  <si>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</si>
  <si>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</si>
  <si>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</si>
  <si>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</si>
  <si>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</si>
  <si>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</si>
  <si>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</si>
  <si>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</si>
  <si>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</si>
  <si>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</si>
  <si>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</si>
  <si>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</si>
  <si>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</si>
  <si>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</si>
  <si>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</si>
  <si>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</si>
  <si>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</si>
  <si>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</si>
  <si>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</si>
  <si>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</si>
  <si>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</si>
  <si>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</si>
  <si>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</si>
  <si>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</si>
  <si>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</si>
  <si>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</si>
  <si>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</si>
  <si>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</si>
  <si>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</si>
  <si>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</si>
  <si>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</si>
  <si>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</si>
  <si>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</si>
  <si>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</si>
  <si>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</si>
  <si>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</si>
  <si>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</si>
  <si>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</si>
  <si>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</si>
  <si>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</si>
  <si>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</si>
  <si>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</si>
  <si>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</si>
  <si>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</si>
  <si>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</si>
  <si>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</si>
  <si>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</si>
  <si>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</si>
  <si>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</si>
  <si>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</si>
  <si>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</si>
  <si>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</si>
  <si>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</si>
  <si>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</si>
  <si>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</si>
  <si>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</si>
  <si>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</si>
  <si>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</si>
  <si>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</si>
  <si>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</si>
  <si>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</si>
  <si>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</si>
  <si>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</si>
  <si>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</si>
  <si>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</si>
  <si>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</si>
  <si>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</si>
  <si>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</si>
  <si>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</si>
  <si>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</si>
  <si>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</si>
  <si>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</si>
  <si>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</si>
  <si>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</si>
  <si>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</si>
  <si>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</si>
  <si>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</si>
  <si>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</si>
  <si>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</si>
  <si>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</si>
  <si>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</si>
  <si>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</si>
  <si>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</si>
  <si>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</si>
  <si>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</si>
  <si>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</si>
  <si>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</si>
  <si>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</si>
  <si>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</si>
  <si>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</si>
  <si>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</si>
  <si>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</si>
  <si>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</si>
  <si>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</si>
  <si>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</si>
  <si>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</si>
  <si>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</si>
  <si>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</si>
  <si>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</si>
  <si>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</si>
  <si>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</si>
  <si>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</si>
  <si>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</si>
  <si>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</si>
  <si>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</si>
  <si>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</si>
  <si>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</si>
  <si>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</si>
  <si>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</si>
  <si>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</si>
  <si>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</si>
  <si>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</si>
  <si>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</si>
  <si>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</si>
  <si>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</si>
  <si>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</si>
  <si>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</si>
  <si>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</si>
  <si>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</si>
  <si>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</si>
  <si>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</si>
  <si>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</si>
  <si>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</si>
  <si>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</si>
  <si>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</si>
  <si>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</si>
  <si>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</si>
  <si>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</si>
  <si>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</si>
  <si>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</si>
  <si>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</si>
  <si>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</si>
  <si>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</si>
  <si>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</si>
  <si>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</si>
  <si>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</si>
  <si>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</si>
  <si>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</si>
  <si>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</si>
  <si>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</si>
  <si>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</si>
  <si>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</si>
  <si>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</si>
  <si>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</si>
  <si>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</si>
  <si>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</si>
  <si>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</si>
  <si>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</si>
  <si>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</si>
  <si>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</si>
  <si>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</si>
  <si>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</si>
  <si>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</si>
  <si>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</si>
  <si>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</si>
  <si>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</si>
  <si>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</si>
  <si>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</si>
  <si>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</si>
  <si>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</si>
  <si>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</si>
  <si>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</si>
  <si>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</si>
  <si>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</si>
  <si>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</si>
  <si>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</si>
  <si>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</si>
  <si>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</si>
  <si>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</si>
  <si>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</si>
  <si>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</si>
  <si>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</si>
  <si>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</si>
  <si>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</si>
  <si>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</si>
  <si>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</si>
  <si>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</si>
  <si>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</si>
  <si>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</si>
  <si>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</si>
  <si>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</si>
  <si>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</si>
  <si>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</si>
  <si>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</si>
  <si>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</si>
  <si>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</si>
  <si>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</si>
  <si>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</si>
  <si>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</si>
  <si>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</si>
  <si>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</si>
  <si>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</si>
  <si>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</si>
  <si>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</si>
  <si>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</si>
  <si>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</si>
  <si>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</si>
  <si>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</si>
  <si>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</si>
  <si>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</si>
  <si>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</si>
  <si>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</si>
  <si>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</si>
  <si>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</si>
  <si>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</si>
  <si>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</si>
  <si>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</si>
  <si>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</si>
  <si>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</si>
  <si>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</si>
  <si>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</si>
  <si>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</si>
  <si>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</si>
  <si>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</si>
  <si>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</si>
  <si>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</si>
  <si>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</si>
  <si>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</si>
  <si>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</si>
  <si>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</si>
  <si>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</si>
  <si>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</si>
  <si>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</si>
  <si>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</si>
  <si>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</si>
  <si>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</si>
  <si>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</si>
  <si>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</si>
  <si>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</si>
  <si>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</si>
  <si>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</si>
  <si>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</si>
  <si>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</si>
  <si>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</si>
  <si>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</si>
  <si>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</si>
  <si>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</si>
  <si>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</si>
  <si>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</si>
  <si>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</si>
  <si>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</si>
  <si>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</si>
  <si>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</si>
  <si>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</si>
  <si>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</si>
  <si>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</si>
  <si>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</si>
  <si>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</si>
  <si>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</si>
  <si>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</si>
  <si>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</si>
  <si>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</si>
  <si>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</si>
  <si>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</si>
  <si>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</si>
  <si>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</si>
  <si>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</si>
  <si>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</si>
  <si>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</si>
  <si>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</si>
  <si>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</si>
  <si>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</si>
  <si>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</si>
  <si>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</si>
  <si>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</si>
  <si>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</si>
  <si>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</si>
  <si>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</si>
  <si>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</si>
  <si>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</si>
  <si>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</si>
  <si>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</si>
  <si>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</si>
  <si>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</si>
  <si>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</si>
  <si>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</si>
  <si>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</si>
  <si>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</si>
  <si>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</si>
  <si>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</si>
  <si>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</si>
  <si>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</si>
  <si>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</si>
  <si>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</si>
  <si>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</si>
  <si>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</si>
  <si>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</si>
  <si>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</si>
  <si>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</si>
  <si>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</si>
  <si>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</si>
  <si>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</si>
  <si>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</si>
  <si>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</si>
  <si>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</si>
  <si>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</si>
  <si>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</si>
  <si>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</si>
  <si>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</si>
  <si>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</si>
  <si>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</si>
  <si>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</si>
  <si>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</si>
  <si>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</si>
  <si>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</si>
  <si>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</si>
  <si>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</si>
  <si>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</si>
  <si>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</si>
  <si>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</si>
  <si>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</si>
  <si>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</si>
  <si>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</si>
  <si>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</si>
  <si>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</si>
  <si>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</si>
  <si>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</si>
  <si>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</si>
  <si>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</si>
  <si>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</si>
  <si>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</si>
  <si>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</si>
  <si>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</si>
  <si>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</si>
  <si>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</si>
  <si>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</si>
  <si>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</si>
  <si>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</si>
  <si>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</si>
  <si>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</si>
  <si>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</si>
  <si>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</si>
  <si>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</si>
  <si>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</si>
  <si>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</si>
  <si>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</si>
  <si>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</si>
  <si>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</si>
  <si>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</si>
  <si>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</si>
  <si>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</si>
  <si>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</si>
  <si>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</si>
  <si>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</si>
  <si>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</si>
  <si>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</si>
  <si>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</si>
  <si>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</si>
  <si>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</si>
  <si>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</si>
  <si>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</si>
  <si>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</si>
  <si>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</si>
  <si>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</si>
  <si>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</si>
  <si>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</si>
  <si>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</si>
  <si>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</si>
  <si>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</si>
  <si>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</si>
  <si>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</si>
  <si>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</si>
  <si>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</si>
  <si>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</si>
  <si>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</si>
  <si>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</si>
  <si>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</si>
  <si>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</si>
  <si>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</si>
  <si>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</si>
  <si>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</si>
  <si>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</si>
  <si>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</si>
  <si>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</si>
  <si>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</si>
  <si>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</si>
  <si>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</si>
  <si>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</si>
  <si>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</si>
  <si>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</si>
  <si>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</si>
  <si>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</si>
  <si>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</si>
  <si>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</si>
  <si>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</si>
  <si>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</si>
  <si>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</si>
  <si>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</si>
  <si>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</si>
  <si>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</si>
  <si>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</si>
  <si>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</si>
  <si>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</si>
  <si>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</si>
  <si>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</si>
  <si>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</si>
  <si>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</si>
  <si>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</si>
  <si>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</si>
  <si>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</si>
  <si>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</si>
  <si>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</si>
  <si>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</si>
  <si>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</si>
  <si>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</si>
  <si>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</si>
  <si>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</si>
  <si>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</si>
  <si>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</si>
  <si>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</si>
  <si>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</si>
  <si>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</si>
  <si>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</si>
  <si>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</si>
  <si>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</si>
  <si>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</si>
  <si>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</si>
  <si>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</si>
  <si>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</si>
  <si>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</si>
  <si>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</si>
  <si>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</si>
  <si>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</si>
  <si>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</si>
  <si>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</si>
  <si>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</si>
  <si>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</si>
  <si>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</si>
  <si>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</si>
  <si>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</si>
  <si>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</si>
  <si>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</si>
  <si>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</si>
  <si>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</si>
  <si>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</si>
  <si>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</si>
  <si>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</si>
  <si>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</si>
  <si>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</si>
  <si>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</si>
  <si>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</si>
  <si>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</si>
  <si>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</si>
  <si>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</si>
  <si>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</si>
  <si>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</si>
  <si>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</si>
  <si>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</si>
  <si>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</si>
  <si>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</si>
  <si>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</si>
  <si>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</si>
  <si>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</si>
  <si>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</si>
  <si>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</si>
  <si>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</si>
  <si>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</si>
  <si>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</si>
  <si>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</si>
  <si>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</si>
  <si>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</si>
  <si>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</si>
  <si>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</si>
  <si>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</si>
  <si>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</si>
  <si>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</si>
  <si>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</si>
  <si>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</si>
  <si>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</si>
  <si>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</si>
  <si>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</si>
  <si>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</si>
  <si>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</si>
  <si>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</si>
  <si>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</si>
  <si>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</si>
  <si>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</si>
  <si>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</si>
  <si>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</si>
  <si>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</si>
  <si>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</si>
  <si>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</si>
  <si>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</si>
  <si>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</si>
  <si>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</si>
  <si>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</si>
  <si>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</si>
  <si>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</si>
  <si>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</si>
  <si>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</si>
  <si>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</si>
  <si>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</si>
  <si>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</si>
  <si>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</si>
  <si>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</si>
  <si>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</si>
  <si>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</si>
  <si>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</si>
  <si>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</si>
  <si>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</si>
  <si>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</si>
  <si>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</si>
  <si>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</si>
  <si>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</si>
  <si>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</si>
  <si>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</si>
  <si>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</si>
  <si>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</si>
  <si>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</si>
  <si>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</si>
  <si>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</si>
  <si>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</si>
  <si>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</si>
  <si>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</si>
  <si>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</si>
  <si>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</si>
  <si>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</si>
  <si>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</si>
  <si>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</si>
  <si>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</si>
  <si>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</si>
  <si>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</si>
  <si>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</si>
  <si>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</si>
  <si>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</si>
  <si>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</si>
  <si>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</si>
  <si>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</si>
  <si>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</si>
  <si>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</si>
  <si>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</si>
  <si>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</si>
  <si>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</si>
  <si>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</si>
  <si>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</si>
  <si>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</si>
  <si>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</si>
  <si>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</si>
  <si>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</si>
  <si>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</si>
  <si>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</si>
  <si>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</si>
  <si>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</si>
  <si>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</si>
  <si>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</si>
  <si>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</si>
  <si>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</si>
  <si>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</si>
  <si>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</si>
  <si>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</si>
  <si>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</si>
  <si>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</si>
  <si>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</si>
  <si>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</si>
  <si>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</si>
  <si>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</si>
  <si>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</si>
  <si>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</si>
  <si>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</si>
  <si>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</si>
  <si>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</si>
  <si>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</si>
  <si>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</si>
  <si>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</si>
  <si>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</si>
  <si>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</si>
  <si>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</si>
  <si>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</si>
  <si>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</si>
  <si>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</si>
  <si>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</si>
  <si>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</si>
  <si>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</si>
  <si>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</si>
  <si>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</si>
  <si>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</si>
  <si>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</si>
  <si>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</si>
  <si>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</si>
  <si>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</si>
  <si>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</si>
  <si>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</si>
  <si>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</si>
  <si>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</si>
  <si>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</si>
  <si>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</si>
  <si>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</si>
  <si>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</si>
  <si>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</si>
  <si>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</si>
  <si>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</si>
  <si>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</si>
  <si>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</si>
  <si>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</si>
  <si>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</si>
  <si>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</si>
  <si>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</si>
  <si>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</si>
  <si>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</si>
  <si>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</si>
  <si>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</si>
  <si>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</si>
  <si>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</si>
  <si>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</si>
  <si>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</si>
  <si>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</si>
  <si>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</si>
  <si>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</si>
  <si>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</si>
  <si>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</si>
  <si>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</si>
  <si>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</si>
  <si>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</si>
  <si>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</si>
  <si>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</si>
  <si>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</si>
  <si>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</si>
  <si>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</si>
  <si>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</si>
  <si>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</si>
  <si>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</si>
  <si>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</si>
  <si>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</si>
  <si>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</si>
  <si>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</si>
  <si>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</si>
  <si>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</si>
  <si>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</si>
  <si>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</si>
  <si>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</si>
  <si>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</si>
  <si>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</si>
  <si>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</si>
  <si>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</si>
  <si>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</si>
  <si>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</si>
  <si>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</si>
  <si>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</si>
  <si>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</si>
  <si>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</si>
  <si>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</si>
  <si>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</si>
  <si>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</si>
  <si>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</si>
  <si>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</si>
  <si>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</si>
  <si>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</si>
  <si>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</si>
  <si>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</si>
  <si>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</si>
  <si>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</si>
  <si>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</si>
  <si>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</si>
  <si>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</si>
  <si>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</si>
  <si>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</si>
  <si>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</si>
  <si>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</si>
  <si>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</si>
  <si>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</si>
  <si>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</si>
  <si>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</si>
  <si>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</si>
  <si>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</si>
  <si>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</si>
  <si>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</si>
  <si>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</si>
  <si>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</si>
  <si>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</si>
  <si>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</si>
  <si>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</si>
  <si>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</si>
  <si>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</si>
  <si>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</si>
  <si>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</si>
  <si>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</si>
  <si>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</si>
  <si>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</si>
  <si>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</si>
  <si>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</si>
  <si>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</si>
  <si>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</si>
  <si>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</si>
  <si>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</si>
  <si>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</si>
  <si>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</si>
  <si>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</si>
  <si>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</si>
  <si>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</si>
  <si>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</si>
  <si>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</si>
  <si>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</si>
  <si>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</si>
  <si>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</si>
  <si>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</si>
  <si>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</si>
  <si>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</si>
  <si>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</si>
  <si>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</si>
  <si>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</si>
  <si>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</si>
  <si>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</si>
  <si>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</si>
  <si>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</si>
  <si>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</si>
  <si>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</si>
  <si>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</si>
  <si>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</si>
  <si>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</si>
  <si>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</si>
  <si>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</si>
  <si>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</si>
  <si>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</si>
  <si>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</si>
  <si>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</si>
  <si>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</si>
  <si>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</si>
  <si>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</si>
  <si>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</si>
  <si>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</si>
  <si>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</si>
  <si>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</si>
  <si>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</si>
  <si>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</si>
  <si>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</si>
  <si>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</si>
  <si>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</si>
  <si>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</si>
  <si>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</si>
  <si>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</si>
  <si>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</si>
  <si>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</si>
  <si>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</si>
  <si>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</si>
  <si>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</si>
  <si>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</si>
  <si>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</si>
  <si>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</si>
  <si>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</si>
  <si>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</si>
  <si>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</si>
  <si>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</si>
  <si>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</si>
  <si>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</si>
  <si>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</si>
  <si>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</si>
  <si>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</si>
  <si>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</si>
  <si>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</si>
  <si>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</si>
  <si>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</si>
  <si>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</si>
  <si>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</si>
  <si>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</si>
  <si>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</si>
  <si>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</si>
  <si>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</si>
  <si>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</si>
  <si>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</si>
  <si>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</si>
  <si>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</si>
  <si>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</si>
  <si>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</si>
  <si>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</si>
  <si>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</si>
  <si>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</si>
  <si>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</si>
  <si>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</si>
  <si>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</si>
  <si>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</si>
  <si>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</si>
  <si>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</si>
  <si>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</si>
  <si>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</si>
  <si>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</si>
  <si>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</si>
  <si>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</si>
  <si>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</si>
  <si>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</si>
  <si>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</si>
  <si>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</si>
  <si>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</si>
  <si>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</si>
  <si>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</si>
  <si>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</si>
  <si>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</si>
  <si>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</si>
  <si>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</si>
  <si>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</si>
  <si>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</si>
  <si>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</si>
  <si>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</si>
  <si>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</si>
  <si>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</si>
  <si>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</si>
  <si>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</si>
  <si>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</si>
  <si>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</si>
  <si>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</si>
  <si>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</si>
  <si>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</si>
  <si>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</si>
  <si>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</si>
  <si>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</si>
  <si>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</si>
  <si>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</si>
  <si>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</si>
  <si>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</si>
  <si>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</si>
  <si>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</si>
  <si>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</si>
  <si>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</si>
  <si>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</si>
  <si>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</si>
  <si>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</si>
  <si>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</si>
  <si>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</si>
  <si>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</si>
  <si>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</si>
  <si>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</si>
  <si>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</si>
  <si>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</si>
  <si>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</si>
  <si>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</si>
  <si>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</si>
  <si>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</si>
  <si>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</si>
  <si>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</si>
  <si>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</si>
  <si>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</si>
  <si>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</si>
  <si>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</si>
  <si>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</si>
  <si>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</si>
  <si>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</si>
  <si>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</si>
  <si>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</si>
  <si>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</si>
  <si>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</si>
  <si>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</si>
  <si>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</si>
  <si>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</si>
  <si>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</si>
  <si>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</si>
  <si>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</si>
  <si>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</si>
  <si>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</si>
  <si>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</si>
  <si>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</si>
  <si>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</si>
  <si>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</si>
  <si>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</si>
  <si>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</si>
  <si>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</si>
  <si>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</si>
  <si>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</si>
  <si>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</si>
  <si>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</si>
  <si>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</si>
  <si>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</si>
  <si>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</si>
  <si>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</si>
  <si>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</si>
  <si>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</si>
  <si>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</si>
  <si>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</si>
  <si>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</si>
  <si>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</si>
  <si>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</si>
  <si>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</si>
  <si>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</si>
  <si>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</si>
  <si>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</si>
  <si>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</si>
  <si>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</si>
  <si>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</si>
  <si>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</si>
  <si>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</si>
  <si>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</si>
  <si>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</si>
  <si>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</si>
  <si>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</si>
  <si>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</si>
  <si>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</si>
  <si>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</si>
  <si>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</si>
  <si>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</si>
  <si>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</si>
  <si>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</si>
  <si>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</si>
  <si>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</si>
  <si>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</si>
  <si>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</si>
  <si>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</si>
  <si>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</si>
  <si>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</si>
  <si>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</si>
  <si>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</si>
  <si>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</si>
  <si>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</si>
  <si>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</si>
  <si>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</si>
  <si>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</si>
  <si>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</si>
  <si>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</si>
  <si>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</si>
  <si>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</si>
  <si>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</si>
  <si>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</si>
  <si>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</si>
  <si>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</si>
  <si>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</si>
  <si>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</si>
  <si>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</si>
  <si>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</si>
  <si>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</si>
  <si>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</si>
  <si>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</si>
  <si>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</si>
  <si>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</si>
  <si>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</si>
  <si>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</si>
  <si>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</si>
  <si>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</si>
  <si>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</si>
  <si>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</si>
  <si>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</si>
  <si>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</si>
  <si>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</si>
  <si>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</si>
  <si>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</si>
  <si>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</si>
  <si>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</si>
  <si>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</si>
  <si>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</si>
  <si>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</si>
  <si>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</si>
  <si>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</si>
  <si>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</si>
  <si>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</si>
  <si>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</si>
  <si>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</si>
  <si>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</si>
  <si>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</si>
  <si>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</si>
  <si>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</si>
  <si>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</si>
  <si>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</si>
  <si>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</si>
  <si>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</si>
  <si>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</si>
  <si>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</si>
  <si>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</si>
  <si>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</si>
  <si>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</si>
  <si>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</si>
  <si>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</si>
  <si>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</si>
  <si>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</si>
  <si>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</si>
  <si>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</si>
  <si>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</si>
  <si>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</si>
  <si>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</si>
  <si>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</si>
  <si>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</si>
  <si>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</si>
  <si>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</si>
  <si>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</si>
  <si>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</si>
  <si>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</si>
  <si>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</si>
  <si>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</si>
  <si>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</si>
  <si>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</si>
  <si>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</si>
  <si>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</si>
  <si>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</si>
  <si>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</si>
  <si>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</si>
  <si>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</si>
  <si>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</si>
  <si>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</si>
  <si>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</si>
  <si>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</si>
  <si>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</si>
  <si>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</si>
  <si>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</si>
  <si>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</si>
  <si>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</si>
  <si>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</si>
  <si>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</si>
  <si>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</si>
  <si>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</si>
  <si>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</si>
  <si>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</si>
  <si>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</si>
  <si>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</si>
  <si>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</si>
  <si>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</si>
  <si>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</si>
  <si>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</si>
  <si>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</si>
  <si>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</si>
  <si>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</si>
  <si>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</si>
  <si>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</si>
  <si>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</si>
  <si>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</si>
  <si>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</si>
  <si>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</si>
  <si>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</si>
  <si>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</si>
  <si>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</si>
  <si>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</si>
  <si>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</si>
  <si>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</si>
  <si>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</si>
  <si>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</si>
  <si>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</si>
  <si>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</si>
  <si>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</si>
  <si>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</si>
  <si>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</si>
  <si>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</si>
  <si>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</si>
  <si>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</si>
  <si>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</si>
  <si>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</si>
  <si>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</si>
  <si>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</si>
  <si>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</si>
  <si>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</si>
  <si>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</si>
  <si>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</si>
  <si>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</si>
  <si>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</si>
  <si>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</si>
  <si>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</si>
  <si>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</si>
  <si>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</si>
  <si>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</si>
  <si>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</si>
  <si>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</si>
  <si>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</si>
  <si>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</si>
  <si>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</si>
  <si>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</si>
  <si>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</si>
  <si>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</si>
  <si>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</si>
  <si>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</si>
  <si>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</si>
  <si>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</si>
  <si>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</si>
  <si>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</si>
  <si>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</si>
  <si>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</si>
  <si>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</si>
  <si>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</si>
  <si>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</si>
  <si>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</si>
  <si>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</si>
  <si>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</si>
  <si>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</si>
  <si>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</si>
  <si>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</si>
  <si>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</si>
  <si>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</si>
  <si>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</si>
  <si>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</si>
  <si>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</si>
  <si>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</si>
  <si>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</si>
  <si>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</si>
  <si>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</si>
  <si>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</si>
  <si>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</si>
  <si>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</si>
  <si>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</si>
  <si>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</si>
  <si>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</si>
  <si>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</si>
  <si>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</si>
  <si>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</si>
  <si>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</si>
  <si>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</si>
  <si>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</si>
  <si>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</si>
  <si>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</si>
  <si>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</si>
  <si>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</si>
  <si>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</si>
  <si>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</si>
  <si>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</si>
  <si>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</si>
  <si>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</si>
  <si>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</si>
  <si>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</si>
  <si>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</si>
  <si>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</si>
  <si>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</si>
  <si>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</si>
  <si>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</si>
  <si>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</si>
  <si>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</si>
  <si>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</si>
  <si>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</si>
  <si>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</si>
  <si>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</si>
  <si>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</si>
  <si>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</si>
  <si>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</si>
  <si>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</si>
  <si>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</si>
  <si>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</si>
  <si>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</si>
  <si>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</si>
  <si>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</si>
  <si>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</si>
  <si>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</si>
  <si>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</si>
  <si>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</si>
  <si>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</si>
  <si>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</si>
  <si>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</si>
  <si>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</si>
  <si>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</si>
  <si>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</si>
  <si>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</si>
  <si>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</si>
  <si>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</si>
  <si>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</si>
  <si>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</si>
  <si>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</si>
  <si>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</si>
  <si>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</si>
  <si>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</si>
  <si>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</si>
  <si>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</si>
  <si>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</si>
  <si>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</si>
  <si>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</si>
  <si>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</si>
  <si>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</si>
  <si>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</si>
  <si>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</si>
  <si>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</si>
  <si>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</si>
  <si>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</si>
  <si>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</si>
  <si>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</si>
  <si>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</si>
  <si>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</si>
  <si>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</si>
  <si>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</si>
  <si>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</si>
  <si>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</si>
  <si>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</si>
  <si>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</si>
  <si>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</si>
  <si>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</si>
  <si>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</si>
  <si>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</si>
  <si>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</si>
  <si>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</si>
  <si>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</si>
  <si>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</si>
  <si>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</si>
  <si>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</si>
  <si>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</si>
  <si>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</si>
  <si>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</si>
  <si>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</si>
  <si>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</si>
  <si>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</si>
  <si>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</si>
  <si>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</si>
  <si>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</si>
  <si>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</si>
  <si>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</si>
  <si>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</si>
  <si>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</si>
  <si>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</si>
  <si>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</si>
  <si>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</si>
  <si>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</si>
  <si>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</si>
  <si>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</si>
  <si>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</si>
  <si>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</si>
  <si>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</si>
  <si>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</si>
  <si>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</si>
  <si>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</si>
  <si>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</si>
  <si>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</si>
  <si>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</si>
  <si>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</si>
  <si>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</si>
  <si>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</si>
  <si>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</si>
  <si>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</si>
  <si>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</si>
  <si>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</si>
  <si>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</si>
  <si>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</si>
  <si>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</si>
  <si>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</si>
  <si>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</si>
  <si>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</si>
  <si>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</si>
  <si>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</si>
  <si>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</si>
  <si>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</si>
  <si>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</si>
  <si>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</si>
  <si>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</si>
  <si>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</si>
  <si>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</si>
  <si>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</si>
  <si>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</si>
  <si>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</si>
  <si>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</si>
  <si>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</si>
  <si>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</si>
  <si>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</si>
  <si>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</si>
  <si>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</si>
  <si>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</si>
  <si>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</si>
  <si>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</si>
  <si>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</si>
  <si>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</si>
  <si>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</si>
  <si>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</si>
  <si>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</si>
  <si>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</si>
  <si>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</si>
  <si>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</si>
  <si>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</si>
  <si>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</si>
  <si>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</si>
  <si>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</si>
  <si>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</si>
  <si>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</si>
  <si>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</si>
  <si>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</si>
  <si>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</si>
  <si>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</si>
  <si>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</si>
  <si>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</si>
  <si>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</si>
  <si>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</si>
  <si>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</si>
  <si>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</si>
  <si>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</si>
  <si>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</si>
  <si>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</si>
  <si>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</si>
  <si>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</si>
  <si>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</si>
  <si>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</si>
  <si>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</si>
  <si>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</si>
  <si>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</si>
  <si>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</si>
  <si>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</si>
  <si>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</si>
  <si>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</si>
  <si>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</si>
  <si>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</si>
  <si>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</si>
  <si>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</si>
  <si>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</si>
  <si>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</si>
  <si>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</si>
  <si>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</si>
  <si>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</si>
  <si>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</si>
  <si>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</si>
  <si>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</si>
  <si>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</si>
  <si>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</si>
  <si>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</si>
  <si>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</si>
  <si>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</si>
  <si>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</si>
  <si>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</si>
  <si>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</si>
  <si>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</si>
  <si>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</si>
  <si>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</si>
  <si>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</si>
  <si>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</si>
  <si>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</si>
  <si>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</si>
  <si>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</si>
  <si>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</si>
  <si>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</si>
  <si>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</si>
  <si>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</si>
  <si>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</si>
  <si>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</si>
  <si>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</si>
  <si>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</si>
  <si>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</si>
  <si>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</si>
  <si>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</si>
  <si>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</si>
  <si>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</si>
  <si>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</si>
  <si>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</si>
  <si>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</si>
  <si>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</si>
  <si>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</si>
  <si>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</si>
  <si>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</si>
  <si>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</si>
  <si>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</si>
  <si>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</si>
  <si>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</si>
  <si>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</si>
  <si>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</si>
  <si>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</si>
  <si>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</si>
  <si>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</si>
  <si>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</si>
  <si>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</si>
  <si>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</si>
  <si>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</si>
  <si>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</si>
  <si>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</si>
  <si>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</si>
  <si>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</si>
  <si>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</si>
  <si>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</si>
  <si>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</si>
  <si>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</si>
  <si>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</si>
  <si>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</si>
  <si>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</si>
  <si>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</si>
  <si>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</si>
  <si>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</si>
  <si>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</si>
  <si>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</si>
  <si>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</si>
  <si>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</si>
  <si>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</si>
  <si>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</si>
  <si>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</si>
  <si>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</si>
  <si>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</si>
  <si>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</si>
  <si>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</si>
  <si>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</si>
  <si>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</si>
  <si>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</si>
  <si>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</si>
  <si>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</si>
  <si>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</si>
  <si>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</si>
  <si>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</si>
  <si>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</si>
  <si>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</si>
  <si>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</si>
  <si>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</si>
  <si>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</si>
  <si>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</si>
  <si>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</si>
  <si>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</si>
  <si>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</si>
  <si>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</si>
  <si>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</si>
  <si>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</si>
  <si>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</si>
  <si>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</si>
  <si>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</si>
  <si>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</si>
  <si>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</si>
  <si>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</si>
  <si>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</si>
  <si>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</si>
  <si>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</si>
  <si>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</si>
  <si>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</si>
  <si>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</si>
  <si>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</si>
  <si>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</si>
  <si>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</si>
  <si>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</si>
  <si>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</si>
  <si>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</si>
  <si>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</si>
  <si>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</si>
  <si>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</si>
  <si>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</si>
  <si>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</si>
  <si>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</si>
  <si>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</si>
  <si>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</si>
  <si>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</si>
  <si>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</si>
  <si>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</si>
  <si>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</si>
  <si>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</si>
  <si>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</si>
  <si>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</si>
  <si>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</si>
  <si>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</si>
  <si>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</si>
  <si>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</si>
  <si>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</si>
  <si>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</si>
  <si>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</si>
  <si>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</si>
  <si>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</si>
  <si>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</si>
  <si>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</si>
  <si>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</si>
  <si>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</si>
  <si>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</si>
  <si>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</si>
  <si>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</si>
  <si>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</si>
  <si>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</si>
  <si>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</si>
  <si>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</si>
  <si>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</si>
  <si>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</si>
  <si>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</si>
  <si>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</si>
  <si>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</si>
  <si>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</si>
  <si>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</si>
  <si>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</si>
  <si>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</si>
  <si>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</si>
  <si>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</si>
  <si>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</si>
  <si>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</si>
  <si>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</si>
  <si>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</si>
  <si>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</si>
  <si>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</si>
  <si>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</si>
  <si>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</si>
  <si>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</si>
  <si>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</si>
  <si>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</si>
  <si>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</si>
  <si>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</si>
  <si>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</si>
  <si>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</si>
  <si>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</si>
  <si>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</si>
  <si>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</si>
  <si>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</si>
  <si>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</si>
  <si>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</si>
  <si>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</si>
  <si>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</si>
  <si>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</si>
  <si>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</si>
  <si>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</si>
  <si>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</si>
  <si>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</si>
  <si>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</si>
  <si>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</si>
  <si>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</si>
  <si>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</si>
  <si>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</si>
  <si>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</si>
  <si>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</si>
  <si>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</si>
  <si>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</si>
  <si>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</si>
  <si>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</si>
  <si>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</si>
  <si>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</si>
  <si>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</si>
  <si>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</si>
  <si>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</si>
  <si>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</si>
  <si>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</si>
  <si>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</si>
  <si>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</si>
  <si>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</si>
  <si>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</si>
  <si>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</si>
  <si>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</si>
  <si>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</si>
  <si>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</si>
  <si>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</si>
  <si>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</si>
  <si>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</si>
  <si>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</si>
  <si>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</si>
  <si>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</si>
  <si>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</si>
  <si>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</si>
  <si>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</si>
  <si>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</si>
  <si>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</si>
  <si>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</si>
  <si>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</si>
  <si>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</si>
  <si>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</si>
  <si>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</si>
  <si>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</si>
  <si>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</si>
  <si>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</si>
  <si>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</si>
  <si>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</si>
  <si>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</si>
  <si>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</si>
  <si>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</si>
  <si>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</si>
  <si>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</si>
  <si>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</si>
  <si>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</si>
  <si>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</si>
  <si>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</si>
  <si>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</si>
  <si>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</si>
  <si>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</si>
  <si>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</si>
  <si>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</si>
  <si>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</si>
  <si>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</si>
  <si>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</si>
  <si>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</si>
  <si>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</si>
  <si>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</si>
  <si>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</si>
  <si>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</si>
  <si>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</si>
  <si>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</si>
  <si>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</si>
  <si>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</si>
  <si>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</si>
  <si>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</si>
  <si>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</si>
  <si>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</si>
  <si>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</si>
  <si>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</si>
  <si>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</si>
  <si>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</si>
  <si>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</si>
  <si>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</si>
  <si>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</si>
  <si>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</si>
  <si>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</si>
  <si>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</si>
  <si>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</si>
  <si>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</si>
  <si>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</si>
  <si>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</si>
  <si>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</si>
  <si>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</si>
  <si>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</si>
  <si>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</si>
  <si>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</si>
  <si>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</si>
  <si>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</si>
  <si>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</si>
  <si>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</si>
  <si>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</si>
  <si>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</si>
  <si>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</si>
  <si>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</si>
  <si>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</si>
  <si>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</si>
  <si>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</si>
  <si>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</si>
  <si>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</si>
  <si>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</si>
  <si>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</si>
  <si>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</si>
  <si>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</si>
  <si>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</si>
  <si>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</si>
  <si>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</si>
  <si>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</si>
  <si>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</si>
  <si>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</si>
  <si>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</si>
  <si>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</si>
  <si>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</si>
  <si>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</si>
  <si>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</si>
  <si>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</si>
  <si>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</si>
  <si>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</si>
  <si>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</si>
  <si>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</si>
  <si>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</si>
  <si>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</si>
  <si>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</si>
  <si>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</si>
  <si>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</si>
  <si>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</si>
  <si>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</si>
  <si>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</si>
  <si>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</si>
  <si>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</si>
  <si>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</si>
  <si>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</si>
  <si>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</si>
  <si>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</si>
  <si>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</si>
  <si>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</si>
  <si>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</si>
  <si>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</si>
  <si>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</si>
  <si>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</si>
  <si>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</si>
  <si>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</si>
  <si>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</si>
  <si>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</si>
  <si>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</si>
  <si>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</si>
  <si>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</si>
  <si>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</si>
  <si>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</si>
  <si>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</si>
  <si>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</si>
  <si>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</si>
  <si>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</si>
  <si>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</si>
  <si>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</si>
  <si>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</si>
  <si>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</si>
  <si>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</si>
  <si>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</si>
  <si>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</si>
  <si>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</si>
  <si>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</si>
  <si>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</si>
  <si>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</si>
  <si>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</si>
  <si>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</si>
  <si>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</si>
  <si>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</si>
  <si>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</si>
  <si>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</si>
  <si>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</si>
  <si>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</si>
  <si>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</si>
  <si>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</si>
  <si>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</si>
  <si>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</si>
  <si>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</si>
  <si>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</si>
  <si>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</si>
  <si>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</si>
  <si>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</si>
  <si>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</si>
  <si>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</si>
  <si>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</si>
  <si>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</si>
  <si>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</si>
  <si>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</si>
  <si>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</si>
  <si>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</si>
  <si>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</si>
  <si>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</si>
  <si>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</si>
  <si>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</si>
  <si>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</si>
  <si>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</si>
  <si>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</si>
  <si>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</si>
  <si>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</si>
  <si>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</si>
  <si>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</si>
  <si>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</si>
  <si>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</si>
  <si>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</si>
  <si>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</si>
  <si>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</si>
  <si>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</si>
  <si>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</si>
  <si>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</si>
  <si>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</si>
  <si>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</si>
  <si>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</si>
  <si>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</si>
  <si>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</si>
  <si>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</si>
  <si>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</si>
  <si>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</si>
  <si>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</si>
  <si>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</si>
  <si>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</si>
  <si>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</si>
  <si>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</si>
  <si>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</si>
  <si>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</si>
  <si>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</si>
  <si>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</si>
  <si>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</si>
  <si>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</si>
  <si>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</si>
  <si>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</si>
  <si>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</si>
  <si>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</si>
  <si>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</si>
  <si>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</si>
  <si>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</si>
  <si>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</si>
  <si>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</si>
  <si>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</si>
  <si>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</si>
  <si>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</si>
  <si>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</si>
  <si>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</si>
  <si>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</si>
  <si>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</si>
  <si>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</si>
  <si>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</si>
  <si>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</si>
  <si>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</si>
  <si>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</si>
  <si>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</si>
  <si>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</si>
  <si>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</si>
  <si>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</si>
  <si>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</si>
  <si>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</si>
  <si>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</si>
  <si>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</si>
  <si>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</si>
  <si>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</si>
  <si>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</si>
  <si>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</si>
  <si>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</si>
  <si>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</si>
  <si>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</si>
  <si>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</si>
  <si>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</si>
  <si>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</si>
  <si>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</si>
  <si>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</si>
  <si>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</si>
  <si>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</si>
  <si>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</si>
  <si>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</si>
  <si>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</si>
  <si>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</si>
  <si>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</si>
  <si>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</si>
  <si>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</si>
  <si>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</si>
  <si>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</si>
  <si>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</si>
  <si>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</si>
  <si>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</si>
  <si>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</si>
  <si>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</si>
  <si>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</si>
  <si>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</si>
  <si>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</si>
  <si>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</si>
  <si>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</si>
  <si>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</si>
  <si>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</si>
  <si>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</si>
  <si>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</si>
  <si>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</si>
  <si>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</si>
  <si>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</si>
  <si>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</si>
  <si>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</si>
  <si>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</si>
  <si>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</si>
  <si>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</si>
  <si>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</si>
  <si>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</si>
  <si>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</si>
  <si>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</si>
  <si>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</si>
  <si>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</si>
  <si>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</si>
  <si>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</si>
  <si>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</si>
  <si>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</si>
  <si>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</si>
  <si>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</si>
  <si>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</si>
  <si>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</si>
  <si>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</si>
  <si>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</si>
  <si>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</si>
  <si>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</si>
  <si>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</si>
  <si>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</si>
  <si>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</si>
  <si>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</si>
  <si>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</si>
  <si>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</si>
  <si>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</si>
  <si>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</si>
  <si>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</si>
  <si>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</si>
  <si>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</si>
  <si>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</si>
  <si>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</si>
  <si>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</si>
  <si>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</si>
  <si>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</si>
  <si>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</si>
  <si>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</si>
  <si>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</si>
  <si>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</si>
  <si>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</si>
  <si>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</si>
  <si>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</si>
  <si>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</si>
  <si>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</si>
  <si>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</si>
  <si>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</si>
  <si>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</si>
  <si>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</si>
  <si>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</si>
  <si>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</si>
  <si>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</si>
  <si>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</si>
  <si>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</si>
  <si>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</si>
  <si>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</si>
  <si>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</si>
  <si>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</si>
  <si>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</si>
  <si>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</si>
  <si>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</si>
  <si>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</si>
  <si>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</si>
  <si>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</si>
  <si>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</si>
  <si>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</si>
  <si>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</si>
  <si>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</si>
  <si>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</si>
  <si>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</si>
  <si>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</si>
  <si>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</si>
  <si>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</si>
  <si>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</si>
  <si>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</si>
  <si>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</si>
  <si>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</si>
  <si>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</si>
  <si>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</si>
  <si>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</si>
  <si>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</si>
  <si>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</si>
  <si>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</si>
  <si>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</si>
  <si>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</si>
  <si>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</si>
  <si>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</si>
  <si>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</si>
  <si>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</si>
  <si>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</si>
  <si>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</si>
  <si>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</si>
  <si>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</si>
  <si>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</si>
  <si>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</si>
  <si>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</si>
  <si>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</si>
  <si>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</si>
  <si>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</si>
  <si>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</si>
  <si>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</si>
  <si>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</si>
  <si>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</si>
  <si>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</si>
  <si>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</si>
  <si>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</si>
  <si>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</si>
  <si>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</si>
  <si>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</si>
  <si>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</si>
  <si>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</si>
  <si>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</si>
  <si>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</si>
  <si>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</si>
  <si>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</si>
  <si>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</si>
  <si>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</si>
  <si>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</si>
  <si>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</si>
  <si>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</si>
  <si>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</si>
  <si>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</si>
  <si>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</si>
  <si>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</si>
  <si>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</si>
  <si>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</si>
  <si>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</si>
  <si>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</si>
  <si>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</si>
  <si>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</si>
  <si>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</si>
  <si>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</si>
  <si>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</si>
  <si>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</si>
  <si>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</si>
  <si>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</si>
  <si>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</si>
  <si>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</si>
  <si>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</si>
  <si>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</si>
  <si>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</si>
  <si>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</si>
  <si>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</si>
  <si>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</si>
  <si>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</si>
  <si>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</si>
  <si>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</si>
  <si>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</si>
  <si>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</si>
  <si>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</si>
  <si>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</si>
  <si>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</si>
  <si>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</si>
  <si>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</si>
  <si>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</si>
  <si>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</si>
  <si>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</si>
  <si>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</si>
  <si>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</si>
  <si>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</si>
  <si>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</si>
  <si>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</si>
  <si>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</si>
  <si>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</si>
  <si>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</si>
  <si>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</si>
  <si>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</si>
  <si>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</si>
  <si>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</si>
  <si>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</si>
  <si>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</si>
  <si>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</si>
  <si>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</si>
  <si>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</si>
  <si>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</si>
  <si>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</si>
  <si>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</si>
  <si>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</si>
  <si>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</si>
  <si>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</si>
  <si>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</si>
  <si>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</si>
  <si>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</si>
  <si>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</si>
  <si>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</si>
  <si>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</si>
  <si>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</si>
  <si>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</si>
  <si>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</si>
  <si>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</si>
  <si>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</si>
  <si>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</si>
  <si>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</si>
  <si>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</si>
  <si>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</si>
  <si>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</si>
  <si>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</si>
  <si>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</si>
  <si>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</si>
  <si>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</si>
  <si>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</si>
  <si>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</si>
  <si>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</si>
  <si>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</si>
  <si>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</si>
  <si>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</si>
  <si>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</si>
  <si>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</si>
  <si>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</si>
  <si>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</si>
  <si>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</si>
  <si>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</si>
  <si>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</si>
  <si>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</si>
  <si>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</si>
  <si>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</si>
  <si>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</si>
  <si>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</si>
  <si>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</si>
  <si>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</si>
  <si>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</si>
  <si>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</si>
  <si>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</si>
  <si>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</si>
  <si>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</si>
  <si>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</si>
  <si>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</si>
  <si>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</si>
  <si>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</si>
  <si>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</si>
  <si>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</si>
  <si>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</si>
  <si>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</si>
  <si>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</si>
  <si>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</si>
  <si>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</si>
  <si>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</si>
  <si>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</si>
  <si>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</si>
  <si>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</si>
  <si>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</si>
  <si>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</si>
  <si>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</si>
  <si>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</si>
  <si>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</si>
  <si>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</si>
  <si>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</si>
  <si>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</si>
  <si>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</si>
  <si>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</si>
  <si>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</si>
  <si>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</si>
  <si>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</si>
  <si>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</si>
  <si>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</si>
  <si>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</si>
  <si>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</si>
  <si>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</si>
  <si>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</si>
  <si>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</si>
  <si>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</si>
  <si>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</si>
  <si>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</si>
  <si>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</si>
  <si>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</si>
  <si>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</si>
  <si>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</si>
  <si>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</si>
  <si>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</si>
  <si>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</si>
  <si>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</si>
  <si>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</si>
  <si>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</si>
  <si>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</si>
  <si>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</si>
  <si>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</si>
  <si>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</si>
  <si>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</si>
  <si>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</si>
  <si>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</si>
  <si>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</si>
  <si>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</si>
  <si>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</si>
  <si>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</si>
  <si>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</si>
  <si>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</si>
  <si>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</si>
  <si>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</si>
  <si>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</si>
  <si>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</si>
  <si>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</si>
  <si>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</si>
  <si>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</si>
  <si>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</si>
  <si>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</si>
  <si>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</si>
  <si>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</si>
  <si>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</si>
  <si>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</si>
  <si>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</si>
  <si>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</si>
  <si>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</si>
  <si>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</si>
  <si>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</si>
  <si>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</si>
  <si>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</si>
  <si>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</si>
  <si>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</si>
  <si>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</si>
  <si>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</si>
  <si>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</si>
  <si>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</si>
  <si>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</si>
  <si>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</si>
  <si>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</si>
  <si>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</si>
  <si>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</si>
  <si>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</si>
  <si>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</si>
  <si>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</si>
  <si>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</si>
  <si>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</si>
  <si>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</si>
  <si>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</si>
  <si>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</si>
  <si>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</si>
  <si>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</si>
  <si>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</si>
  <si>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</si>
  <si>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</si>
  <si>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</si>
  <si>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</si>
  <si>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</si>
  <si>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</si>
  <si>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</si>
  <si>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</si>
  <si>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</si>
  <si>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</si>
  <si>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</si>
  <si>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</si>
  <si>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</si>
  <si>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</si>
  <si>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</si>
  <si>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</si>
  <si>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</si>
  <si>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</si>
  <si>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</si>
  <si>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</si>
  <si>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</si>
  <si>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</si>
  <si>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</si>
  <si>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</si>
  <si>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</si>
  <si>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</si>
  <si>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</si>
  <si>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</si>
  <si>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</si>
  <si>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</si>
  <si>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</si>
  <si>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</si>
  <si>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</si>
  <si>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</si>
  <si>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</si>
  <si>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</si>
  <si>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</si>
  <si>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</si>
  <si>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</si>
  <si>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</si>
  <si>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</si>
  <si>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</si>
  <si>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</si>
  <si>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</si>
  <si>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</si>
  <si>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</si>
  <si>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</si>
  <si>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</si>
  <si>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</si>
  <si>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</si>
  <si>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</si>
  <si>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</si>
  <si>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</si>
  <si>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</si>
  <si>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</si>
  <si>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</si>
  <si>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</si>
  <si>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</si>
  <si>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</si>
  <si>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</si>
  <si>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</si>
  <si>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</si>
  <si>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</si>
  <si>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</si>
  <si>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</si>
  <si>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</si>
  <si>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</si>
  <si>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</si>
  <si>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</si>
  <si>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</si>
  <si>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</si>
  <si>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</si>
  <si>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</si>
  <si>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</si>
  <si>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</si>
  <si>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</si>
  <si>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</si>
  <si>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</si>
  <si>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</si>
  <si>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</si>
  <si>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</si>
  <si>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</si>
  <si>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</si>
  <si>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</si>
  <si>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</si>
  <si>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</si>
  <si>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</si>
  <si>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</si>
  <si>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</si>
  <si>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</si>
  <si>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</si>
  <si>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</si>
  <si>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</si>
  <si>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</si>
  <si>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</si>
  <si>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</si>
  <si>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</si>
  <si>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</si>
  <si>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</si>
  <si>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</si>
  <si>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</si>
  <si>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</si>
  <si>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</si>
  <si>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</si>
  <si>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</si>
  <si>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</si>
  <si>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</si>
  <si>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</si>
  <si>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</si>
  <si>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</si>
  <si>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</si>
  <si>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</si>
  <si>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</si>
  <si>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</si>
  <si>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</si>
  <si>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</si>
  <si>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</si>
  <si>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</si>
  <si>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</si>
  <si>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</si>
  <si>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</si>
  <si>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</si>
  <si>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</si>
  <si>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</si>
  <si>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</si>
  <si>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</si>
  <si>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</si>
  <si>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</si>
  <si>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</si>
  <si>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</si>
  <si>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</si>
  <si>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</si>
  <si>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</si>
  <si>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</si>
  <si>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</si>
  <si>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</si>
  <si>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</si>
  <si>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</si>
  <si>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</si>
  <si>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</si>
  <si>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</si>
  <si>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</si>
  <si>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</si>
  <si>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</si>
  <si>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</si>
  <si>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</si>
  <si>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</si>
  <si>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</si>
  <si>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</si>
  <si>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</si>
  <si>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</si>
  <si>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</si>
  <si>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</si>
  <si>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</si>
  <si>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</si>
  <si>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</si>
  <si>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</si>
  <si>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</si>
  <si>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</si>
  <si>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</si>
  <si>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</si>
  <si>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</si>
  <si>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</si>
  <si>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</si>
  <si>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</si>
  <si>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</si>
  <si>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</si>
  <si>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</si>
  <si>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</si>
  <si>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</si>
  <si>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</si>
  <si>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</si>
  <si>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</si>
  <si>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</si>
  <si>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</si>
  <si>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</si>
  <si>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</si>
  <si>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</si>
  <si>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</si>
  <si>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</si>
  <si>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</si>
  <si>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</si>
  <si>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</si>
  <si>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</si>
  <si>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</si>
  <si>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</si>
  <si>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</si>
  <si>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</si>
  <si>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</si>
  <si>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</si>
  <si>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</si>
  <si>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</si>
  <si>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</si>
  <si>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</si>
  <si>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</si>
  <si>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</si>
  <si>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</si>
  <si>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</si>
  <si>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</si>
  <si>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</si>
  <si>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</si>
  <si>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</si>
  <si>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</si>
  <si>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</si>
  <si>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</si>
  <si>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</si>
  <si>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</si>
  <si>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</si>
  <si>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</si>
  <si>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</si>
  <si>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</si>
  <si>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</si>
  <si>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</si>
  <si>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</si>
  <si>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</si>
  <si>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</si>
  <si>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</si>
  <si>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</si>
  <si>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</si>
  <si>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</si>
  <si>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</si>
  <si>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</si>
  <si>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</si>
  <si>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</si>
  <si>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</si>
  <si>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</si>
  <si>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</si>
  <si>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</si>
  <si>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</si>
  <si>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</si>
  <si>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</si>
  <si>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</si>
  <si>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</si>
  <si>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</si>
  <si>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</si>
  <si>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</si>
  <si>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</si>
  <si>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</si>
  <si>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</si>
  <si>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</si>
  <si>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</si>
  <si>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</si>
  <si>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</si>
  <si>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</si>
  <si>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</si>
  <si>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</si>
  <si>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</si>
  <si>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</si>
  <si>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</si>
  <si>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</si>
  <si>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</si>
  <si>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</si>
  <si>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</si>
  <si>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</si>
  <si>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</si>
  <si>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</si>
  <si>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</si>
  <si>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</si>
  <si>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</si>
  <si>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</si>
  <si>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</si>
  <si>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</si>
  <si>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</si>
  <si>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</si>
  <si>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</si>
  <si>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</si>
  <si>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</si>
  <si>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</si>
  <si>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</si>
  <si>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</si>
  <si>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</si>
  <si>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</si>
  <si>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</si>
  <si>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</si>
  <si>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</si>
  <si>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</si>
  <si>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</si>
  <si>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</si>
  <si>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</si>
  <si>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</si>
  <si>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</si>
  <si>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</si>
  <si>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</si>
  <si>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</si>
  <si>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</si>
  <si>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</si>
  <si>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</si>
  <si>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</si>
  <si>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</si>
  <si>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</si>
  <si>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</si>
  <si>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</si>
  <si>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</si>
  <si>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</si>
  <si>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</si>
  <si>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</si>
  <si>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</si>
  <si>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</si>
  <si>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</si>
  <si>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</si>
  <si>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</si>
  <si>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</si>
  <si>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</si>
  <si>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</si>
  <si>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</si>
  <si>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</si>
  <si>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</si>
  <si>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</si>
  <si>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</si>
  <si>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</si>
  <si>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</si>
  <si>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</si>
  <si>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</si>
  <si>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</si>
  <si>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</si>
  <si>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</si>
  <si>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</si>
  <si>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</si>
  <si>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</si>
  <si>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</si>
  <si>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</si>
  <si>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</si>
  <si>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</si>
  <si>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</si>
  <si>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</si>
  <si>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</si>
  <si>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</si>
  <si>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</si>
  <si>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</si>
  <si>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</si>
  <si>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</si>
  <si>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</si>
  <si>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</si>
  <si>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</si>
  <si>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</si>
  <si>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</si>
  <si>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</si>
  <si>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</si>
  <si>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</si>
  <si>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</si>
  <si>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</si>
  <si>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</si>
  <si>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</si>
  <si>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</si>
  <si>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</si>
  <si>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</si>
  <si>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</si>
  <si>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</si>
  <si>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</si>
  <si>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</si>
  <si>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</si>
  <si>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</si>
  <si>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</si>
  <si>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</si>
  <si>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</si>
  <si>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</si>
  <si>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</si>
  <si>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</si>
  <si>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</si>
  <si>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</si>
  <si>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</si>
  <si>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</si>
  <si>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</si>
  <si>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</si>
  <si>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</si>
  <si>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</si>
  <si>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</si>
  <si>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</si>
  <si>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</si>
  <si>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</si>
  <si>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</si>
  <si>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</si>
  <si>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</si>
  <si>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</si>
  <si>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</si>
  <si>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</si>
  <si>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</si>
  <si>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</si>
  <si>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</si>
  <si>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</si>
  <si>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</si>
  <si>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</si>
  <si>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</si>
  <si>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</si>
  <si>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</si>
  <si>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</si>
  <si>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</si>
  <si>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</si>
  <si>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</si>
  <si>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</si>
  <si>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</si>
  <si>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</si>
  <si>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</si>
  <si>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</si>
  <si>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</si>
  <si>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</si>
  <si>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</si>
  <si>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</si>
  <si>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</si>
  <si>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</si>
  <si>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</si>
  <si>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</si>
  <si>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</si>
  <si>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</si>
  <si>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</si>
  <si>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</si>
  <si>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</si>
  <si>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</si>
  <si>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</si>
  <si>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</si>
  <si>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</si>
  <si>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</si>
  <si>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</si>
  <si>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</si>
  <si>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</si>
  <si>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</si>
  <si>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</si>
  <si>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</si>
  <si>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</si>
  <si>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</si>
  <si>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</si>
  <si>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</si>
  <si>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</si>
  <si>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</si>
  <si>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</si>
  <si>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</si>
  <si>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</si>
  <si>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</si>
  <si>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</si>
  <si>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</si>
  <si>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</si>
  <si>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</si>
  <si>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</si>
  <si>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</si>
  <si>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</si>
  <si>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</si>
  <si>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</si>
  <si>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</si>
  <si>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</si>
  <si>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</si>
  <si>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</si>
  <si>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</si>
  <si>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</si>
  <si>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</si>
  <si>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</si>
  <si>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</si>
  <si>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</si>
  <si>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</si>
  <si>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</si>
  <si>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</si>
  <si>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</si>
  <si>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</si>
  <si>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</si>
  <si>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</si>
  <si>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</si>
  <si>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</si>
  <si>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</si>
  <si>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</si>
  <si>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</si>
  <si>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</si>
  <si>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</si>
  <si>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</si>
  <si>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</si>
  <si>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</si>
  <si>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</si>
  <si>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</si>
  <si>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</si>
  <si>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</si>
  <si>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</si>
  <si>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</si>
  <si>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</si>
  <si>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</si>
  <si>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</si>
  <si>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</si>
  <si>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</si>
  <si>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</si>
  <si>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</si>
  <si>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</si>
  <si>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</si>
  <si>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</si>
  <si>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</si>
  <si>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</si>
  <si>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</si>
  <si>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</si>
  <si>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</si>
  <si>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</si>
  <si>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</si>
  <si>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</si>
  <si>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</si>
  <si>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</si>
  <si>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</si>
  <si>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</si>
  <si>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</si>
  <si>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</si>
  <si>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</si>
  <si>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</si>
  <si>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</si>
  <si>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</si>
  <si>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</si>
  <si>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</si>
  <si>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</si>
  <si>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</si>
  <si>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</si>
  <si>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</si>
  <si>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</si>
  <si>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</si>
  <si>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</si>
  <si>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</si>
  <si>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</si>
  <si>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</si>
  <si>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</si>
  <si>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</si>
  <si>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</si>
  <si>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</si>
  <si>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</si>
  <si>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</si>
  <si>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</si>
  <si>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</si>
  <si>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</si>
  <si>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</si>
  <si>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</si>
  <si>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</si>
  <si>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</si>
  <si>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</si>
  <si>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</si>
  <si>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</si>
  <si>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</si>
  <si>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</si>
  <si>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</si>
  <si>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</si>
  <si>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</si>
  <si>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</si>
  <si>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</si>
  <si>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</si>
  <si>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</si>
  <si>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</si>
  <si>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</si>
  <si>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</si>
  <si>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</si>
  <si>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</si>
  <si>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</si>
  <si>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</si>
  <si>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</si>
  <si>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</si>
  <si>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</si>
  <si>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</si>
  <si>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</si>
  <si>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</si>
  <si>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</si>
  <si>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</si>
  <si>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</si>
  <si>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</si>
  <si>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</si>
  <si>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</si>
  <si>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</si>
  <si>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</si>
  <si>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</si>
  <si>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</si>
  <si>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</si>
  <si>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</si>
  <si>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</si>
  <si>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</si>
  <si>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</si>
  <si>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</si>
  <si>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</si>
  <si>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</si>
  <si>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</si>
  <si>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</si>
  <si>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</si>
  <si>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</si>
  <si>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</si>
  <si>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</si>
  <si>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</si>
  <si>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</si>
  <si>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</si>
  <si>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</si>
  <si>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</si>
  <si>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</si>
  <si>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</si>
  <si>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</si>
  <si>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</si>
  <si>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</si>
  <si>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</si>
  <si>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</si>
  <si>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</si>
  <si>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</si>
  <si>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</si>
  <si>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</si>
  <si>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</si>
  <si>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</si>
  <si>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</si>
  <si>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</si>
  <si>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</si>
  <si>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</si>
  <si>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</si>
  <si>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</si>
  <si>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</si>
  <si>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</si>
  <si>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</si>
  <si>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</si>
  <si>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</si>
  <si>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</si>
  <si>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</si>
  <si>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</si>
  <si>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</si>
  <si>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</si>
  <si>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</si>
  <si>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</si>
  <si>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</si>
  <si>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</si>
  <si>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</si>
  <si>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</si>
  <si>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</si>
  <si>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</si>
  <si>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</si>
  <si>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</si>
  <si>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</si>
  <si>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</si>
  <si>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</si>
  <si>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</si>
  <si>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</si>
  <si>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</si>
  <si>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</si>
  <si>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</si>
  <si>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</si>
  <si>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</si>
  <si>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</si>
  <si>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</si>
  <si>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</si>
  <si>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</si>
  <si>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</si>
  <si>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</si>
  <si>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</si>
  <si>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</si>
  <si>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</si>
  <si>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</si>
  <si>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</si>
  <si>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</si>
  <si>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</si>
  <si>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</si>
  <si>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</si>
  <si>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</si>
  <si>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</si>
  <si>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</si>
  <si>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</si>
  <si>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</si>
  <si>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</si>
  <si>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</si>
  <si>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</si>
  <si>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</si>
  <si>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</si>
  <si>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</si>
  <si>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</si>
  <si>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</si>
  <si>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</si>
  <si>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</si>
  <si>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</si>
  <si>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</si>
  <si>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</si>
  <si>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</si>
  <si>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</si>
  <si>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</si>
  <si>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</si>
  <si>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</si>
  <si>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</si>
  <si>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</si>
  <si>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</si>
  <si>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</si>
  <si>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</si>
  <si>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</si>
  <si>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</si>
  <si>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</si>
  <si>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</si>
  <si>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</si>
  <si>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</si>
  <si>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</si>
  <si>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</si>
  <si>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</si>
  <si>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</si>
  <si>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</si>
  <si>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</si>
  <si>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</si>
  <si>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</si>
  <si>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</si>
  <si>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</si>
  <si>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</si>
  <si>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</si>
  <si>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</si>
  <si>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</si>
  <si>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</si>
  <si>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</si>
  <si>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</si>
  <si>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</si>
  <si>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</si>
  <si>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</si>
  <si>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</si>
  <si>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</si>
  <si>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</si>
  <si>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</si>
  <si>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</si>
  <si>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</si>
  <si>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</si>
  <si>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</si>
  <si>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</si>
  <si>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</si>
  <si>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</si>
  <si>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</si>
  <si>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</si>
  <si>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</si>
  <si>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</si>
  <si>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</si>
  <si>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</si>
  <si>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</si>
  <si>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</si>
  <si>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</si>
  <si>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</si>
  <si>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</si>
  <si>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</si>
  <si>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</si>
  <si>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</si>
  <si>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</si>
  <si>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</si>
  <si>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</si>
  <si>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</si>
  <si>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</si>
  <si>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</si>
  <si>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</si>
  <si>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</si>
  <si>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</si>
  <si>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</si>
  <si>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</si>
  <si>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</si>
  <si>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</si>
  <si>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</si>
  <si>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</si>
  <si>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</si>
  <si>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</si>
  <si>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</si>
  <si>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</si>
  <si>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</si>
  <si>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</si>
  <si>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</si>
  <si>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</si>
  <si>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</si>
  <si>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</si>
  <si>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</si>
  <si>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</si>
  <si>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</si>
  <si>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</si>
  <si>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</si>
  <si>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</si>
  <si>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</si>
  <si>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</si>
  <si>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</si>
  <si>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</si>
  <si>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</si>
  <si>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</si>
  <si>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</si>
  <si>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</si>
  <si>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</si>
  <si>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</si>
  <si>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</si>
  <si>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</si>
  <si>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</si>
  <si>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</si>
  <si>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</si>
  <si>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</si>
  <si>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</si>
  <si>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</si>
  <si>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</si>
  <si>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</si>
  <si>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</si>
  <si>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</si>
  <si>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</si>
  <si>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</si>
  <si>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</si>
  <si>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</si>
  <si>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</si>
  <si>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</si>
  <si>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</si>
  <si>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</si>
  <si>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</si>
  <si>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</si>
  <si>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</si>
  <si>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</si>
  <si>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</si>
  <si>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</si>
  <si>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</si>
  <si>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</si>
  <si>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</si>
  <si>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</si>
  <si>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</si>
  <si>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</si>
  <si>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</si>
  <si>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</si>
  <si>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</si>
  <si>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</si>
  <si>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</si>
  <si>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</si>
  <si>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</si>
  <si>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</si>
  <si>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</si>
  <si>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</si>
  <si>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</si>
  <si>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</si>
  <si>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</si>
  <si>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</si>
  <si>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</si>
  <si>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</si>
  <si>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</si>
  <si>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</si>
  <si>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</si>
  <si>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</si>
  <si>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</si>
  <si>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</si>
  <si>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</si>
  <si>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</si>
  <si>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</si>
  <si>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</si>
  <si>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</si>
  <si>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</si>
  <si>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</si>
  <si>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</si>
  <si>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</si>
  <si>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</si>
  <si>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</si>
  <si>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</si>
  <si>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</si>
  <si>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</si>
  <si>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</si>
  <si>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</si>
  <si>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</si>
  <si>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</si>
  <si>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</si>
  <si>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</si>
  <si>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</si>
  <si>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</si>
  <si>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</si>
  <si>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</si>
  <si>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</si>
  <si>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</si>
  <si>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</si>
  <si>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</si>
  <si>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</si>
  <si>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</si>
  <si>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</si>
  <si>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</si>
  <si>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</si>
  <si>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</si>
  <si>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</si>
  <si>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</si>
  <si>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</si>
  <si>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</si>
  <si>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</si>
  <si>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</si>
  <si>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</si>
  <si>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</si>
  <si>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</si>
  <si>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</si>
  <si>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</si>
  <si>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</si>
  <si>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</si>
  <si>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</si>
  <si>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</si>
  <si>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</si>
  <si>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</si>
  <si>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</si>
  <si>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</si>
  <si>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</si>
  <si>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</si>
  <si>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</si>
  <si>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</si>
  <si>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</si>
  <si>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</si>
  <si>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</si>
  <si>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</si>
  <si>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</si>
  <si>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</si>
  <si>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</si>
  <si>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</si>
  <si>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</si>
  <si>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</si>
  <si>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</si>
  <si>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</si>
  <si>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</si>
  <si>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</si>
  <si>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</si>
  <si>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</si>
  <si>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</si>
  <si>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</si>
  <si>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</si>
  <si>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</si>
  <si>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</si>
  <si>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</si>
  <si>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</si>
  <si>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</si>
  <si>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</si>
  <si>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</si>
  <si>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</si>
  <si>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</si>
  <si>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</si>
  <si>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</si>
  <si>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</si>
  <si>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</si>
  <si>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</si>
  <si>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</si>
  <si>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</si>
  <si>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</si>
  <si>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</si>
  <si>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</si>
  <si>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</si>
  <si>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</si>
  <si>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</si>
  <si>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</si>
  <si>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</si>
  <si>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</si>
  <si>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</si>
  <si>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</si>
  <si>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</si>
  <si>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</si>
  <si>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</si>
  <si>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</si>
  <si>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</si>
  <si>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</si>
  <si>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</si>
  <si>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</si>
  <si>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</si>
  <si>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</si>
  <si>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</si>
  <si>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</si>
  <si>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</si>
  <si>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</si>
  <si>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</si>
  <si>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</si>
  <si>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</si>
  <si>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</si>
  <si>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</si>
  <si>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</si>
  <si>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</si>
  <si>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</si>
  <si>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</si>
  <si>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</si>
  <si>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</si>
  <si>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</si>
  <si>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</si>
  <si>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</si>
  <si>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</si>
  <si>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</si>
  <si>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</si>
  <si>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</si>
  <si>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</si>
  <si>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</si>
  <si>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</si>
  <si>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</si>
  <si>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</si>
  <si>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</si>
  <si>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</si>
  <si>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</si>
  <si>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</si>
  <si>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</si>
  <si>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</si>
  <si>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</si>
  <si>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</si>
  <si>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</si>
  <si>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</si>
  <si>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</si>
  <si>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</si>
  <si>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</si>
  <si>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</si>
  <si>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</si>
  <si>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</si>
  <si>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</si>
  <si>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</si>
  <si>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</si>
  <si>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</si>
  <si>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</si>
  <si>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</si>
  <si>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</si>
  <si>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</si>
  <si>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</si>
  <si>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</si>
  <si>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</si>
  <si>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</si>
  <si>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</si>
  <si>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</si>
  <si>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</si>
  <si>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</si>
  <si>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</si>
  <si>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</si>
  <si>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</si>
  <si>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</si>
  <si>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</si>
  <si>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</si>
  <si>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</si>
  <si>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</si>
  <si>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</si>
  <si>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</si>
  <si>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</si>
  <si>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</si>
  <si>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</si>
  <si>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</si>
  <si>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</si>
  <si>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</si>
  <si>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</si>
  <si>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</si>
  <si>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</si>
  <si>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</si>
  <si>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</si>
  <si>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</si>
  <si>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</si>
  <si>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</si>
  <si>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</si>
  <si>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</si>
  <si>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</si>
  <si>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</si>
  <si>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</si>
  <si>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</si>
  <si>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</si>
  <si>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</si>
  <si>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</si>
  <si>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</si>
  <si>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</si>
  <si>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</si>
  <si>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</si>
  <si>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</si>
  <si>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</si>
  <si>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</si>
  <si>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</si>
  <si>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</si>
  <si>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</si>
  <si>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</si>
  <si>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</si>
  <si>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</si>
  <si>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</si>
  <si>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</si>
  <si>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</si>
  <si>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</si>
  <si>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</si>
  <si>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</si>
  <si>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</si>
  <si>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</si>
  <si>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</si>
  <si>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</si>
  <si>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</si>
  <si>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</si>
  <si>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</si>
  <si>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</si>
  <si>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</si>
  <si>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</si>
  <si>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</si>
  <si>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</si>
  <si>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</si>
  <si>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</si>
  <si>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</si>
  <si>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</si>
  <si>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</si>
  <si>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</si>
  <si>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</si>
  <si>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</si>
  <si>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</si>
  <si>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</si>
  <si>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</si>
  <si>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</si>
  <si>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</si>
  <si>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</si>
  <si>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</si>
  <si>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</si>
  <si>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</si>
  <si>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</si>
  <si>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</si>
  <si>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</si>
  <si>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</si>
  <si>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</si>
  <si>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</si>
  <si>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</si>
  <si>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</si>
  <si>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</si>
  <si>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</si>
  <si>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</si>
  <si>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</si>
  <si>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</si>
  <si>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</si>
  <si>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</si>
  <si>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</si>
  <si>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</si>
  <si>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</si>
  <si>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</si>
  <si>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</si>
  <si>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</si>
  <si>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</si>
  <si>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</si>
  <si>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</si>
  <si>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</si>
  <si>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</si>
  <si>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</si>
  <si>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</si>
  <si>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</si>
  <si>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</si>
  <si>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</si>
  <si>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</si>
  <si>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</si>
  <si>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</si>
  <si>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</si>
  <si>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</si>
  <si>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</si>
  <si>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</si>
  <si>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</si>
  <si>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</si>
  <si>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</si>
  <si>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</si>
  <si>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</si>
  <si>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</si>
  <si>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</si>
  <si>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</si>
  <si>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</si>
  <si>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</si>
  <si>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</si>
  <si>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</si>
  <si>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</si>
  <si>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</si>
  <si>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</si>
  <si>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</si>
  <si>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</si>
  <si>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</si>
  <si>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</si>
  <si>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</si>
  <si>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</si>
  <si>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</si>
  <si>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</si>
  <si>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</si>
  <si>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</si>
  <si>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</si>
  <si>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</si>
  <si>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</si>
  <si>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</si>
  <si>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</si>
  <si>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</si>
  <si>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</si>
  <si>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</si>
  <si>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</si>
  <si>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</si>
  <si>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</si>
  <si>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</si>
  <si>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</si>
  <si>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</si>
  <si>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</si>
  <si>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</si>
  <si>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</si>
  <si>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</si>
  <si>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</si>
  <si>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</si>
  <si>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</si>
  <si>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</si>
  <si>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</si>
  <si>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</si>
  <si>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</si>
  <si>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</si>
  <si>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</si>
  <si>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</si>
  <si>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</si>
  <si>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</si>
  <si>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</si>
  <si>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</si>
  <si>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</si>
  <si>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</si>
  <si>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</si>
  <si>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</si>
  <si>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</si>
  <si>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</si>
  <si>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</si>
  <si>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</si>
  <si>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</si>
  <si>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</si>
  <si>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</si>
  <si>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</si>
  <si>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</si>
  <si>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</si>
  <si>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</si>
  <si>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</si>
  <si>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</si>
  <si>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</si>
  <si>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</si>
  <si>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</si>
  <si>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</si>
  <si>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</si>
  <si>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</si>
  <si>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</si>
  <si>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</si>
  <si>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</si>
  <si>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</si>
  <si>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</si>
  <si>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</si>
  <si>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</si>
  <si>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</si>
  <si>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</si>
  <si>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</si>
  <si>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</si>
  <si>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</si>
  <si>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</si>
  <si>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</si>
  <si>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</si>
  <si>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</si>
  <si>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</si>
  <si>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</si>
  <si>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</si>
  <si>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</si>
  <si>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</si>
  <si>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</si>
  <si>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</si>
  <si>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</si>
  <si>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</si>
  <si>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</si>
  <si>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</si>
  <si>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</si>
  <si>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</si>
  <si>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</si>
  <si>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</si>
  <si>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</si>
  <si>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</si>
  <si>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</si>
  <si>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</si>
  <si>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</si>
  <si>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</si>
  <si>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</si>
  <si>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</si>
  <si>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</si>
  <si>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</si>
  <si>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</si>
  <si>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</si>
  <si>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</si>
  <si>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</si>
  <si>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</si>
  <si>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</si>
  <si>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</si>
  <si>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</si>
  <si>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</si>
  <si>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</si>
  <si>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</si>
  <si>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</si>
  <si>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</si>
  <si>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</si>
  <si>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</si>
  <si>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</si>
  <si>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</si>
  <si>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</si>
  <si>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</si>
  <si>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</si>
  <si>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</si>
  <si>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</si>
  <si>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</si>
  <si>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</si>
  <si>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</si>
  <si>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</si>
  <si>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</si>
  <si>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</si>
  <si>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</si>
  <si>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</si>
  <si>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</si>
  <si>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</si>
  <si>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</si>
  <si>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</si>
  <si>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</si>
  <si>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</si>
  <si>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</si>
  <si>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</si>
  <si>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</si>
  <si>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</si>
  <si>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</si>
  <si>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</si>
  <si>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</si>
  <si>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</si>
  <si>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</si>
  <si>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</si>
  <si>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</si>
  <si>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</si>
  <si>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</si>
  <si>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</si>
  <si>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</si>
  <si>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</si>
  <si>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</si>
  <si>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</si>
  <si>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</si>
  <si>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</si>
  <si>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</si>
  <si>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</si>
  <si>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</si>
  <si>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</si>
  <si>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</si>
  <si>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</si>
  <si>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</si>
  <si>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</si>
  <si>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</si>
  <si>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</si>
  <si>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</si>
  <si>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</si>
  <si>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</si>
  <si>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</si>
  <si>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</si>
  <si>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</si>
  <si>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</si>
  <si>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</si>
  <si>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</si>
  <si>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</si>
  <si>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</si>
  <si>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</si>
  <si>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</si>
  <si>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</si>
  <si>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</si>
  <si>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</si>
  <si>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</si>
  <si>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</si>
  <si>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</si>
  <si>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</si>
  <si>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</si>
  <si>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</si>
  <si>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</si>
  <si>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</si>
  <si>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</si>
  <si>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</si>
  <si>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</si>
  <si>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</si>
  <si>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</si>
  <si>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</si>
  <si>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</si>
  <si>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</si>
  <si>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</si>
  <si>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</si>
  <si>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</si>
  <si>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</si>
  <si>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</si>
  <si>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</si>
  <si>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</si>
  <si>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</si>
  <si>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</si>
  <si>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</si>
  <si>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</si>
  <si>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</si>
  <si>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</si>
  <si>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</si>
  <si>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</si>
  <si>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</si>
  <si>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</si>
  <si>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</si>
  <si>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</si>
  <si>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</si>
  <si>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</si>
  <si>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</si>
  <si>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</si>
  <si>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</si>
  <si>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</si>
  <si>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</si>
  <si>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</si>
  <si>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</si>
  <si>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</si>
  <si>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</si>
  <si>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</si>
  <si>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</si>
  <si>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</si>
  <si>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</si>
  <si>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</si>
  <si>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</si>
  <si>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</si>
  <si>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</si>
  <si>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</si>
  <si>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</si>
  <si>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</si>
  <si>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</si>
  <si>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</si>
  <si>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</si>
  <si>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</si>
  <si>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</si>
  <si>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</si>
  <si>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</si>
  <si>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</si>
  <si>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</si>
  <si>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</si>
  <si>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</si>
  <si>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</si>
  <si>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</si>
  <si>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</si>
  <si>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</si>
  <si>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</si>
  <si>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</si>
  <si>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</si>
  <si>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</si>
  <si>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</si>
  <si>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</si>
  <si>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</si>
  <si>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</si>
  <si>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</si>
  <si>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</si>
  <si>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</si>
  <si>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</si>
  <si>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</si>
  <si>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</si>
  <si>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</si>
  <si>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</si>
  <si>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</si>
  <si>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</si>
  <si>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</si>
  <si>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</si>
  <si>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</si>
  <si>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</si>
  <si>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</si>
  <si>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</si>
  <si>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</si>
  <si>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</si>
  <si>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</si>
  <si>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</si>
  <si>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</si>
  <si>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</si>
  <si>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</si>
  <si>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</si>
  <si>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</si>
  <si>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</si>
  <si>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</si>
  <si>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</si>
  <si>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</si>
  <si>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</si>
  <si>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</si>
  <si>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</si>
  <si>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</si>
  <si>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</si>
  <si>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</si>
  <si>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</si>
  <si>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</si>
  <si>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</si>
  <si>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</si>
  <si>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</si>
  <si>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</si>
  <si>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</si>
  <si>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</si>
  <si>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</si>
  <si>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</si>
  <si>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</si>
  <si>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</si>
  <si>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</si>
  <si>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</si>
  <si>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</si>
  <si>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</si>
  <si>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</si>
  <si>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</si>
  <si>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</si>
  <si>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</si>
  <si>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</si>
  <si>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</si>
  <si>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</si>
  <si>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</si>
  <si>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</si>
  <si>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</si>
  <si>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</si>
  <si>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</si>
  <si>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</si>
  <si>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</si>
  <si>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</si>
  <si>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</si>
  <si>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</si>
  <si>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</si>
  <si>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</si>
  <si>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</si>
  <si>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</si>
  <si>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</si>
  <si>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</si>
  <si>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</si>
  <si>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</si>
  <si>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</si>
  <si>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</si>
  <si>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</si>
  <si>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</si>
  <si>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</si>
  <si>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</si>
  <si>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</si>
  <si>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</si>
  <si>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</si>
  <si>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</si>
  <si>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</si>
  <si>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</si>
  <si>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</si>
  <si>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</si>
  <si>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</si>
  <si>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</si>
  <si>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</si>
  <si>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</si>
  <si>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</si>
  <si>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</si>
  <si>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</si>
  <si>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</si>
  <si>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</si>
  <si>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</si>
  <si>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</si>
  <si>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</si>
  <si>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</si>
  <si>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</si>
  <si>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</si>
  <si>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</si>
  <si>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</si>
  <si>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</si>
  <si>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</si>
  <si>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</si>
  <si>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</si>
  <si>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</si>
  <si>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</si>
  <si>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</si>
  <si>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</si>
  <si>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</si>
  <si>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</si>
  <si>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</si>
  <si>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</si>
  <si>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</si>
  <si>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</si>
  <si>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</si>
  <si>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</si>
  <si>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</si>
  <si>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</si>
  <si>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</si>
  <si>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</si>
  <si>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</si>
  <si>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</si>
  <si>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</si>
  <si>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</si>
  <si>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</si>
  <si>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</si>
  <si>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</si>
  <si>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</si>
  <si>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</si>
  <si>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</si>
  <si>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</si>
  <si>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</si>
  <si>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</si>
  <si>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</si>
  <si>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</si>
  <si>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</si>
  <si>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</si>
  <si>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</si>
  <si>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</si>
  <si>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</si>
  <si>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</si>
  <si>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</si>
  <si>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</si>
  <si>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</si>
  <si>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</si>
  <si>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</si>
  <si>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</si>
  <si>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</si>
  <si>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</si>
  <si>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</si>
  <si>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</si>
  <si>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</si>
  <si>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</si>
  <si>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</si>
  <si>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</si>
  <si>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</si>
  <si>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</si>
  <si>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</si>
  <si>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</si>
  <si>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</si>
  <si>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</si>
  <si>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</si>
  <si>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</si>
  <si>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</si>
  <si>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</si>
  <si>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</si>
  <si>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</si>
  <si>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</si>
  <si>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</si>
  <si>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</si>
  <si>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</si>
  <si>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</si>
  <si>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</si>
  <si>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</si>
  <si>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</si>
  <si>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</si>
  <si>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</si>
  <si>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</si>
  <si>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</si>
  <si>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</si>
  <si>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</si>
  <si>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</si>
  <si>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</si>
  <si>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</si>
  <si>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</si>
  <si>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</si>
  <si>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</si>
  <si>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</si>
  <si>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</si>
  <si>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</si>
  <si>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</si>
  <si>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</si>
  <si>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</si>
  <si>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</si>
  <si>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</si>
  <si>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</si>
  <si>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</si>
  <si>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</si>
  <si>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</si>
  <si>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</si>
  <si>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</si>
  <si>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</si>
  <si>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</si>
  <si>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</si>
  <si>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</si>
  <si>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</si>
  <si>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</si>
  <si>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</si>
  <si>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</si>
  <si>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</si>
  <si>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</si>
  <si>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</si>
  <si>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</si>
  <si>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</si>
  <si>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</si>
  <si>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</si>
  <si>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</si>
  <si>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</si>
  <si>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</si>
  <si>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</si>
  <si>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</si>
  <si>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</si>
  <si>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</si>
  <si>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</si>
  <si>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</si>
  <si>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</si>
  <si>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</si>
  <si>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</si>
  <si>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</si>
  <si>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</si>
  <si>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</si>
  <si>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</si>
  <si>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</si>
  <si>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</si>
  <si>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</si>
  <si>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</si>
  <si>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</si>
  <si>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</si>
  <si>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</si>
  <si>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</si>
  <si>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</si>
  <si>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</si>
  <si>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</si>
  <si>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</si>
  <si>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</si>
  <si>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</si>
  <si>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</si>
  <si>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</si>
  <si>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</si>
  <si>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</si>
  <si>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</si>
  <si>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</si>
  <si>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</si>
  <si>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</si>
  <si>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</si>
  <si>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</si>
  <si>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</si>
  <si>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</si>
  <si>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</si>
  <si>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</si>
  <si>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</si>
  <si>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</si>
  <si>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</si>
  <si>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</si>
  <si>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</si>
  <si>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</si>
  <si>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</si>
  <si>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</si>
  <si>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</si>
  <si>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</si>
  <si>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</si>
  <si>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</si>
  <si>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</si>
  <si>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</si>
  <si>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</si>
  <si>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</si>
  <si>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</si>
  <si>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</si>
  <si>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</si>
  <si>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</si>
  <si>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</si>
  <si>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</si>
  <si>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</si>
  <si>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</si>
  <si>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</si>
  <si>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</si>
  <si>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</si>
  <si>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</si>
  <si>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</si>
  <si>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</si>
  <si>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</si>
  <si>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</si>
  <si>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</si>
  <si>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</si>
  <si>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</si>
  <si>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</si>
  <si>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</si>
  <si>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</si>
  <si>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</si>
  <si>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</si>
  <si>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</si>
  <si>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</si>
  <si>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</si>
  <si>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</si>
  <si>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</si>
  <si>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</si>
  <si>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</si>
  <si>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</si>
  <si>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</si>
  <si>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</si>
  <si>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</si>
  <si>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</si>
  <si>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</si>
  <si>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</si>
  <si>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</si>
  <si>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</si>
  <si>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</si>
  <si>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</si>
  <si>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</si>
  <si>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</si>
  <si>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</si>
  <si>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</si>
  <si>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</si>
  <si>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</si>
  <si>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</si>
  <si>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</si>
  <si>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</si>
  <si>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</si>
  <si>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</si>
  <si>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</si>
  <si>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</si>
  <si>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</si>
  <si>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</si>
  <si>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</si>
  <si>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</si>
  <si>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</si>
  <si>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</si>
  <si>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</si>
  <si>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</si>
  <si>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</si>
  <si>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</si>
  <si>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</si>
  <si>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</si>
  <si>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</si>
  <si>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</si>
  <si>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</si>
  <si>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</si>
  <si>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</si>
  <si>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</si>
  <si>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</si>
  <si>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</si>
  <si>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</si>
  <si>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</si>
  <si>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</si>
  <si>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</si>
  <si>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</si>
  <si>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</si>
  <si>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</si>
  <si>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</si>
  <si>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</si>
  <si>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</si>
  <si>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</si>
  <si>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</si>
  <si>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</si>
  <si>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</si>
  <si>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</si>
  <si>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</si>
  <si>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</si>
  <si>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</si>
  <si>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</si>
  <si>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</si>
  <si>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</si>
  <si>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</si>
  <si>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</si>
  <si>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</si>
  <si>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</si>
  <si>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</si>
  <si>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</si>
  <si>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</si>
  <si>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</si>
  <si>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</si>
  <si>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</si>
  <si>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</si>
  <si>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</si>
  <si>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</si>
  <si>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</si>
  <si>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</si>
  <si>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</si>
  <si>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</si>
  <si>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</si>
  <si>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</si>
  <si>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</si>
  <si>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</si>
  <si>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</si>
  <si>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</si>
  <si>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</si>
  <si>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</si>
  <si>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</si>
  <si>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</si>
  <si>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</si>
  <si>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</si>
  <si>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</si>
  <si>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</si>
  <si>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</si>
  <si>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</si>
  <si>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</si>
  <si>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</si>
  <si>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</si>
  <si>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</si>
  <si>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</si>
  <si>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</si>
  <si>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</si>
  <si>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</si>
  <si>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</si>
  <si>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</si>
  <si>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</si>
  <si>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</si>
  <si>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</si>
  <si>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</si>
  <si>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</si>
  <si>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</si>
  <si>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</si>
  <si>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</si>
  <si>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</si>
  <si>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</si>
  <si>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</si>
  <si>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</si>
  <si>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</si>
  <si>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</si>
  <si>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</si>
  <si>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</si>
  <si>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</si>
  <si>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</si>
  <si>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</si>
  <si>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</si>
  <si>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</si>
  <si>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</si>
  <si>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</si>
  <si>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</si>
  <si>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</si>
  <si>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</si>
  <si>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</si>
  <si>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</si>
  <si>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</si>
  <si>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</si>
  <si>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</si>
  <si>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</si>
  <si>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</si>
  <si>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</si>
  <si>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</si>
  <si>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</si>
  <si>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</si>
  <si>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</si>
  <si>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</si>
  <si>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</si>
  <si>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</si>
  <si>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</si>
  <si>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</si>
  <si>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</si>
  <si>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</si>
  <si>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</si>
  <si>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</si>
  <si>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</si>
  <si>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</si>
  <si>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</si>
  <si>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</si>
  <si>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</si>
  <si>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</si>
  <si>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</si>
  <si>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</si>
  <si>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</si>
  <si>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</si>
  <si>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</si>
  <si>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</si>
  <si>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</si>
  <si>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</si>
  <si>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</si>
  <si>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</si>
  <si>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</si>
  <si>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</si>
  <si>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</si>
  <si>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</si>
  <si>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</si>
  <si>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</si>
  <si>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</si>
  <si>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</si>
  <si>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</si>
  <si>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</si>
  <si>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</si>
  <si>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</si>
  <si>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</si>
  <si>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</si>
  <si>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</si>
  <si>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</si>
  <si>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</si>
  <si>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</si>
  <si>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</si>
  <si>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</si>
  <si>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</si>
  <si>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</si>
  <si>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</si>
  <si>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</si>
  <si>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</si>
  <si>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</si>
  <si>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</si>
  <si>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</si>
  <si>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</si>
  <si>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</si>
  <si>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</si>
  <si>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</si>
  <si>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</si>
  <si>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</si>
  <si>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</si>
  <si>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</si>
  <si>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</si>
  <si>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</si>
  <si>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</si>
  <si>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</si>
  <si>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</si>
  <si>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</si>
  <si>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</si>
  <si>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</si>
  <si>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</si>
  <si>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</si>
  <si>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</si>
  <si>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</si>
  <si>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</si>
  <si>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</si>
  <si>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</si>
  <si>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</si>
  <si>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</si>
  <si>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</si>
  <si>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</si>
  <si>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</si>
  <si>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</si>
  <si>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</si>
  <si>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</si>
  <si>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</si>
  <si>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</si>
  <si>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</si>
  <si>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</si>
  <si>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</si>
  <si>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</si>
  <si>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</si>
  <si>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</si>
  <si>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</si>
  <si>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</si>
  <si>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</si>
  <si>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</si>
  <si>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</si>
  <si>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</si>
  <si>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</si>
  <si>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</si>
  <si>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</si>
  <si>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</si>
  <si>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</si>
  <si>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</si>
  <si>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</si>
  <si>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</si>
  <si>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</si>
  <si>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</si>
  <si>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</si>
  <si>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</si>
  <si>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</si>
  <si>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</si>
  <si>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</si>
  <si>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</si>
  <si>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</si>
  <si>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</si>
  <si>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</si>
  <si>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</si>
  <si>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</si>
  <si>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</si>
  <si>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</si>
  <si>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</si>
  <si>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</si>
  <si>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</si>
  <si>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</si>
  <si>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</si>
  <si>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</si>
  <si>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</si>
  <si>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</si>
  <si>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</si>
  <si>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</si>
  <si>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</si>
  <si>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</si>
  <si>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</si>
  <si>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</si>
  <si>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</si>
  <si>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</si>
  <si>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</si>
  <si>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</si>
  <si>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</si>
  <si>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</si>
  <si>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</si>
  <si>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</si>
  <si>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</si>
  <si>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</si>
  <si>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</si>
  <si>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</si>
  <si>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</si>
  <si>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</si>
  <si>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</si>
  <si>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</si>
  <si>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</si>
  <si>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</si>
  <si>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</si>
  <si>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</si>
  <si>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</si>
  <si>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</si>
  <si>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</si>
  <si>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</si>
  <si>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</si>
  <si>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</si>
  <si>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</si>
  <si>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</si>
  <si>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</si>
  <si>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</si>
  <si>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</si>
  <si>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</si>
  <si>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</si>
  <si>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</si>
  <si>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</si>
  <si>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</si>
  <si>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</si>
  <si>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</si>
  <si>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</si>
  <si>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</si>
  <si>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</si>
  <si>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</si>
  <si>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</si>
  <si>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</si>
  <si>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</si>
  <si>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</si>
  <si>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</si>
  <si>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</si>
  <si>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</si>
  <si>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</si>
  <si>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</si>
  <si>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</si>
  <si>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</si>
  <si>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</si>
  <si>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</si>
  <si>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</si>
  <si>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</si>
  <si>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</si>
  <si>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</si>
  <si>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</si>
  <si>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</si>
  <si>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</si>
  <si>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</si>
  <si>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</si>
  <si>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</si>
  <si>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</si>
  <si>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</si>
  <si>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</si>
  <si>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</si>
  <si>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</si>
  <si>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</si>
  <si>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</si>
  <si>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</si>
  <si>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</si>
  <si>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</si>
  <si>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</si>
  <si>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</si>
  <si>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</si>
  <si>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</si>
  <si>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</si>
  <si>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</si>
  <si>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</si>
  <si>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</si>
  <si>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</si>
  <si>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</si>
  <si>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</si>
  <si>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</si>
  <si>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</si>
  <si>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</si>
  <si>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</si>
  <si>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</si>
  <si>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</si>
  <si>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</si>
  <si>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</si>
  <si>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</si>
  <si>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</si>
  <si>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</si>
  <si>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</si>
  <si>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</si>
  <si>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</si>
  <si>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</si>
  <si>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</si>
  <si>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</si>
  <si>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</si>
  <si>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</si>
  <si>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</si>
  <si>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</si>
  <si>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</si>
  <si>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</si>
  <si>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</si>
  <si>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</si>
  <si>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</si>
  <si>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</si>
  <si>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</si>
  <si>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</si>
  <si>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</si>
  <si>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</si>
  <si>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</si>
  <si>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</si>
  <si>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</si>
  <si>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</si>
  <si>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</si>
  <si>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</si>
  <si>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</si>
  <si>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</si>
  <si>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</si>
  <si>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</si>
  <si>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</si>
  <si>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</si>
  <si>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</si>
  <si>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</si>
  <si>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</si>
  <si>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</si>
  <si>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</si>
  <si>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</si>
  <si>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</si>
  <si>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</si>
  <si>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</si>
  <si>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</si>
  <si>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</si>
  <si>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</si>
  <si>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</si>
  <si>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</si>
  <si>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</si>
  <si>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</si>
  <si>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</si>
  <si>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</si>
  <si>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</si>
  <si>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</si>
  <si>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</si>
  <si>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</si>
  <si>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</si>
  <si>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</si>
  <si>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</si>
  <si>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</si>
  <si>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</si>
  <si>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</si>
  <si>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</si>
  <si>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</si>
  <si>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</si>
  <si>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</si>
  <si>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</si>
  <si>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</si>
  <si>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</si>
  <si>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</si>
  <si>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</si>
  <si>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</si>
  <si>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</si>
  <si>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</si>
  <si>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</si>
  <si>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</si>
  <si>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</si>
  <si>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</si>
  <si>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</si>
  <si>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</si>
  <si>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</si>
  <si>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</si>
  <si>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</si>
  <si>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</si>
  <si>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</si>
  <si>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</si>
  <si>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</si>
  <si>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</si>
  <si>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</si>
  <si>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</si>
  <si>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</si>
  <si>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</si>
  <si>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</si>
  <si>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</si>
  <si>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</si>
  <si>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</si>
  <si>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</si>
  <si>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</si>
  <si>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</si>
  <si>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</si>
  <si>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</si>
  <si>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</si>
  <si>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</si>
  <si>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</si>
  <si>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</si>
  <si>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</si>
  <si>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</si>
  <si>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</si>
  <si>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</si>
  <si>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</si>
  <si>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</si>
  <si>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</si>
  <si>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</si>
  <si>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</si>
  <si>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</si>
  <si>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</si>
  <si>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</si>
  <si>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</si>
  <si>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</si>
  <si>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</si>
  <si>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</si>
  <si>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</si>
  <si>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</si>
  <si>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</si>
  <si>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</si>
  <si>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</si>
  <si>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</si>
  <si>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</si>
  <si>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</si>
  <si>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</si>
  <si>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</si>
  <si>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</si>
  <si>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</si>
  <si>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</si>
  <si>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</si>
  <si>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</si>
  <si>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</si>
  <si>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</si>
  <si>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</si>
  <si>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</si>
  <si>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</si>
  <si>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</si>
  <si>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</si>
  <si>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</si>
  <si>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</si>
  <si>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</si>
  <si>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</si>
  <si>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</si>
  <si>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</si>
  <si>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</si>
  <si>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</si>
  <si>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</si>
  <si>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</si>
  <si>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</si>
  <si>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</si>
  <si>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</si>
  <si>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</si>
  <si>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</si>
  <si>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</si>
  <si>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</si>
  <si>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</si>
  <si>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</si>
  <si>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</si>
  <si>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</si>
  <si>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</si>
  <si>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</si>
  <si>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</si>
  <si>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</si>
  <si>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</si>
  <si>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</si>
  <si>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</si>
  <si>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</si>
  <si>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</si>
  <si>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</si>
  <si>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</si>
  <si>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</si>
  <si>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</si>
  <si>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</si>
  <si>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</si>
  <si>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</si>
  <si>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</si>
  <si>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</si>
  <si>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</si>
  <si>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</si>
  <si>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</si>
  <si>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</si>
  <si>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</si>
  <si>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</si>
  <si>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</si>
  <si>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</si>
  <si>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</si>
  <si>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</si>
  <si>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</si>
  <si>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</si>
  <si>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</si>
  <si>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</si>
  <si>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</si>
  <si>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</si>
  <si>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</si>
  <si>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</si>
  <si>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</si>
  <si>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</si>
  <si>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</si>
  <si>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</si>
  <si>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</si>
  <si>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</si>
  <si>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</si>
  <si>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</si>
  <si>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</si>
  <si>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</si>
  <si>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</si>
  <si>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</si>
  <si>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</si>
  <si>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</si>
  <si>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</si>
  <si>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</si>
  <si>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</si>
  <si>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</si>
  <si>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</si>
  <si>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</si>
  <si>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</si>
  <si>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</si>
  <si>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</si>
  <si>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</si>
  <si>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</si>
  <si>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</si>
  <si>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</si>
  <si>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</si>
  <si>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</si>
  <si>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</si>
  <si>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</si>
  <si>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</si>
  <si>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</si>
  <si>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</si>
  <si>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</si>
  <si>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</si>
  <si>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</si>
  <si>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</si>
  <si>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</si>
  <si>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</si>
  <si>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</si>
  <si>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</si>
  <si>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</si>
  <si>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</si>
  <si>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</si>
  <si>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</si>
  <si>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</si>
  <si>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</si>
  <si>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</si>
  <si>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</si>
  <si>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</si>
  <si>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</si>
  <si>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</si>
  <si>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</si>
  <si>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</si>
  <si>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</si>
  <si>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</si>
  <si>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</si>
  <si>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</si>
  <si>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</si>
  <si>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</si>
  <si>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</si>
  <si>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</si>
  <si>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</si>
  <si>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</si>
  <si>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</si>
  <si>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</si>
  <si>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</si>
  <si>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</si>
  <si>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</si>
  <si>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</si>
  <si>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</si>
  <si>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</si>
  <si>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</si>
  <si>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</si>
  <si>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</si>
  <si>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</si>
  <si>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</si>
  <si>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</si>
  <si>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</si>
  <si>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</si>
  <si>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</si>
  <si>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</si>
  <si>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</si>
  <si>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</si>
  <si>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</si>
  <si>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</si>
  <si>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</si>
  <si>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</si>
  <si>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</si>
  <si>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</si>
  <si>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</si>
  <si>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</si>
  <si>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</si>
  <si>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</si>
  <si>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</si>
  <si>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</si>
  <si>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</si>
  <si>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</si>
  <si>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</si>
  <si>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</si>
  <si>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</si>
  <si>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</si>
  <si>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</si>
  <si>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</si>
  <si>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</si>
  <si>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</si>
  <si>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</si>
  <si>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</si>
  <si>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</si>
  <si>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</si>
  <si>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</si>
  <si>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</si>
  <si>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</si>
  <si>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</si>
  <si>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</si>
  <si>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</si>
  <si>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</si>
  <si>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</si>
  <si>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</si>
  <si>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</si>
  <si>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</si>
  <si>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</si>
  <si>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</si>
  <si>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</si>
  <si>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</si>
  <si>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</si>
  <si>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</si>
  <si>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</si>
  <si>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</si>
  <si>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</si>
  <si>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</si>
  <si>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</si>
  <si>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</si>
  <si>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</si>
  <si>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</si>
  <si>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</si>
  <si>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</si>
  <si>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</si>
  <si>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</si>
  <si>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</si>
  <si>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</si>
  <si>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</si>
  <si>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</si>
  <si>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</si>
  <si>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</si>
  <si>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</si>
  <si>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</si>
  <si>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</si>
  <si>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</si>
  <si>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</si>
  <si>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</si>
  <si>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</si>
  <si>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</si>
  <si>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</si>
  <si>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</si>
  <si>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</si>
  <si>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</si>
  <si>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</si>
  <si>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</si>
  <si>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</si>
  <si>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</si>
  <si>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</si>
  <si>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</si>
  <si>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</si>
  <si>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</si>
  <si>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</si>
  <si>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</si>
  <si>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</si>
  <si>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</si>
  <si>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</si>
  <si>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</si>
  <si>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</si>
  <si>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</si>
  <si>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</si>
  <si>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</si>
  <si>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</si>
  <si>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</si>
  <si>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</si>
  <si>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</si>
  <si>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</si>
  <si>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</si>
  <si>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</si>
  <si>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</si>
  <si>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</si>
  <si>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</si>
  <si>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</si>
  <si>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</si>
  <si>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</si>
  <si>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</si>
  <si>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</si>
  <si>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</si>
  <si>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</si>
  <si>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</si>
  <si>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</si>
  <si>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</si>
  <si>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</si>
  <si>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</si>
  <si>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</si>
  <si>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</si>
  <si>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</si>
  <si>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</si>
  <si>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</si>
  <si>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</si>
  <si>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</si>
  <si>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</si>
  <si>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</si>
  <si>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</si>
  <si>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</si>
  <si>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</si>
  <si>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</si>
  <si>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</si>
  <si>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</si>
  <si>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</si>
  <si>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</si>
  <si>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</si>
  <si>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</si>
  <si>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</si>
  <si>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</si>
  <si>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</si>
  <si>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</si>
  <si>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</si>
  <si>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</si>
  <si>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</si>
  <si>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</si>
  <si>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</si>
  <si>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</si>
  <si>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</si>
  <si>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</si>
  <si>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</si>
  <si>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</si>
  <si>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</si>
  <si>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</si>
  <si>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</si>
  <si>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</si>
  <si>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</si>
  <si>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</si>
  <si>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</si>
  <si>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</si>
  <si>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</si>
  <si>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</si>
  <si>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</si>
  <si>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</si>
  <si>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</si>
  <si>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</si>
  <si>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</si>
  <si>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</si>
  <si>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</si>
  <si>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</si>
  <si>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</si>
  <si>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</si>
  <si>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</si>
  <si>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</si>
  <si>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</si>
  <si>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</si>
  <si>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</si>
  <si>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</si>
  <si>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</si>
  <si>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</si>
  <si>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</si>
  <si>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</si>
  <si>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</si>
  <si>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</si>
  <si>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</si>
  <si>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</si>
  <si>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</si>
  <si>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</si>
  <si>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</si>
  <si>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</si>
  <si>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</si>
  <si>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</si>
  <si>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</si>
  <si>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</si>
  <si>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</si>
  <si>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</si>
  <si>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</si>
  <si>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</si>
  <si>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</si>
  <si>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</si>
  <si>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</si>
  <si>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</si>
  <si>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</si>
  <si>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</si>
  <si>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</si>
  <si>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</si>
  <si>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</si>
  <si>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</si>
  <si>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</si>
  <si>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</si>
  <si>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</si>
  <si>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</si>
  <si>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</si>
  <si>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</si>
  <si>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</si>
  <si>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</si>
  <si>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</si>
  <si>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</si>
  <si>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</si>
  <si>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</si>
  <si>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</si>
  <si>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</si>
  <si>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</si>
  <si>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</si>
  <si>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</si>
  <si>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</si>
  <si>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</si>
  <si>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</si>
  <si>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</si>
  <si>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</si>
  <si>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</si>
  <si>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</si>
  <si>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</si>
  <si>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</si>
  <si>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</si>
  <si>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</si>
  <si>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</si>
  <si>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</si>
  <si>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</si>
  <si>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</si>
  <si>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</si>
  <si>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</si>
  <si>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</si>
  <si>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</si>
  <si>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</si>
  <si>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</si>
  <si>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</si>
  <si>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</si>
  <si>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</si>
  <si>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</si>
  <si>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</si>
  <si>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</si>
  <si>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</si>
  <si>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</si>
  <si>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</si>
  <si>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</si>
  <si>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</si>
  <si>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</si>
  <si>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</si>
  <si>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</si>
  <si>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</si>
  <si>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</si>
  <si>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</si>
  <si>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</si>
  <si>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</si>
  <si>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</si>
  <si>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</si>
  <si>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</si>
  <si>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</si>
  <si>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</si>
  <si>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</si>
  <si>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</si>
  <si>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</si>
  <si>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</si>
  <si>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</si>
  <si>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</si>
  <si>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</si>
  <si>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</si>
  <si>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</si>
  <si>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</si>
  <si>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</si>
  <si>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</si>
  <si>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</si>
  <si>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</si>
  <si>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</si>
  <si>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</si>
  <si>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</si>
  <si>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</si>
  <si>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</si>
  <si>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</si>
  <si>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</si>
  <si>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</si>
  <si>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</si>
  <si>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</si>
  <si>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</si>
  <si>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</si>
  <si>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</si>
  <si>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</si>
  <si>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</si>
  <si>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</si>
  <si>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</si>
  <si>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</si>
  <si>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</si>
  <si>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</si>
  <si>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</si>
  <si>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</si>
  <si>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</si>
  <si>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</si>
  <si>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</si>
  <si>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</si>
  <si>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</si>
  <si>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</si>
  <si>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</si>
  <si>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</si>
  <si>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</si>
  <si>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</si>
  <si>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</si>
  <si>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</si>
  <si>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</si>
  <si>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</si>
  <si>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</si>
  <si>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</si>
  <si>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</si>
  <si>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</si>
  <si>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</si>
  <si>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</si>
  <si>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</si>
  <si>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</si>
  <si>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</si>
  <si>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</si>
  <si>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</si>
  <si>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</si>
  <si>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</si>
  <si>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</si>
  <si>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</si>
  <si>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</si>
  <si>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</si>
  <si>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</si>
  <si>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</si>
  <si>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</si>
  <si>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</si>
  <si>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</si>
  <si>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</si>
  <si>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</si>
  <si>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</si>
  <si>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</si>
  <si>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</si>
  <si>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</si>
  <si>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</si>
  <si>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</si>
  <si>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</si>
  <si>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</si>
  <si>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</si>
  <si>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</si>
  <si>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</si>
  <si>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</si>
  <si>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</si>
  <si>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</si>
  <si>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</si>
  <si>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</si>
  <si>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</si>
  <si>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</si>
  <si>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</si>
  <si>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</si>
  <si>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</si>
  <si>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</si>
  <si>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</si>
  <si>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</si>
  <si>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</si>
  <si>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</si>
  <si>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</si>
  <si>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</si>
  <si>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</si>
  <si>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</si>
  <si>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</si>
  <si>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</si>
  <si>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</si>
  <si>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</si>
  <si>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</si>
  <si>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</si>
  <si>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</si>
  <si>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</si>
  <si>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</si>
  <si>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</si>
  <si>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</si>
  <si>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</si>
  <si>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</si>
  <si>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</si>
  <si>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</si>
  <si>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</si>
  <si>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</si>
  <si>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</si>
  <si>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</si>
  <si>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</si>
  <si>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</si>
  <si>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</si>
  <si>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</si>
  <si>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</si>
  <si>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</si>
  <si>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</si>
  <si>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</si>
  <si>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</si>
  <si>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</si>
  <si>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</si>
  <si>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</si>
  <si>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</si>
  <si>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</si>
  <si>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</si>
  <si>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</si>
  <si>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</si>
  <si>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</si>
  <si>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</si>
  <si>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</si>
  <si>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</si>
  <si>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</si>
  <si>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</si>
  <si>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</si>
  <si>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</si>
  <si>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</si>
  <si>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</si>
  <si>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</si>
  <si>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</si>
  <si>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</si>
  <si>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</si>
  <si>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</si>
  <si>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</si>
  <si>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</si>
  <si>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</si>
  <si>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</si>
  <si>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</si>
  <si>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</si>
  <si>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</si>
  <si>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</si>
  <si>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</si>
  <si>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</si>
  <si>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</si>
  <si>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</si>
  <si>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</si>
  <si>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</si>
  <si>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</si>
  <si>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</si>
  <si>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</si>
  <si>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</si>
  <si>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</si>
  <si>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</si>
  <si>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</si>
  <si>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</si>
  <si>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</si>
  <si>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</si>
  <si>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</si>
  <si>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</si>
  <si>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</si>
  <si>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</si>
  <si>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</si>
  <si>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</si>
  <si>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</si>
  <si>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</si>
  <si>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</si>
  <si>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</si>
  <si>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</si>
  <si>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</si>
  <si>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</si>
  <si>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</si>
  <si>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</si>
  <si>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</si>
  <si>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</si>
  <si>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</si>
  <si>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</si>
  <si>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</si>
  <si>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</si>
  <si>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</si>
  <si>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</si>
  <si>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</si>
  <si>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</si>
  <si>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</si>
  <si>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</si>
  <si>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</si>
  <si>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</si>
  <si>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</si>
  <si>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</si>
  <si>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</si>
  <si>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</si>
  <si>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</si>
  <si>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</si>
  <si>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</si>
  <si>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</si>
  <si>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</si>
  <si>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</si>
  <si>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</si>
  <si>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</si>
  <si>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</si>
  <si>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</si>
  <si>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</si>
  <si>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</si>
  <si>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</si>
  <si>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</si>
  <si>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</si>
  <si>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</si>
  <si>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</si>
  <si>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</si>
  <si>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</si>
  <si>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</si>
  <si>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</si>
  <si>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</si>
  <si>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</si>
  <si>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</si>
  <si>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</si>
  <si>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</si>
  <si>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</si>
  <si>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</si>
  <si>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</si>
  <si>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</si>
  <si>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</si>
  <si>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</si>
  <si>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</si>
  <si>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</si>
  <si>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</si>
  <si>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</si>
  <si>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</si>
  <si>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</si>
  <si>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</si>
  <si>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</si>
  <si>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</si>
  <si>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</si>
  <si>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</si>
  <si>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</si>
  <si>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</si>
  <si>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</si>
  <si>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</si>
  <si>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</si>
  <si>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</si>
  <si>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</si>
  <si>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</si>
  <si>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</si>
  <si>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</si>
  <si>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</si>
  <si>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</si>
  <si>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</si>
  <si>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</si>
  <si>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</si>
  <si>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</si>
  <si>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</si>
  <si>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</si>
  <si>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</si>
  <si>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</si>
  <si>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</si>
  <si>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</si>
  <si>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</si>
  <si>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</si>
  <si>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</si>
  <si>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</si>
  <si>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</si>
  <si>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</si>
  <si>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</si>
  <si>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</si>
  <si>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</si>
  <si>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</si>
  <si>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</si>
  <si>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</si>
  <si>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</si>
  <si>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</si>
  <si>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</si>
  <si>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</si>
  <si>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</si>
  <si>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</si>
  <si>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</si>
  <si>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</si>
  <si>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</si>
  <si>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</si>
  <si>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</si>
  <si>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</si>
  <si>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</si>
  <si>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</si>
  <si>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</si>
  <si>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</si>
  <si>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</si>
  <si>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</si>
  <si>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</si>
  <si>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</si>
  <si>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</si>
  <si>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</si>
  <si>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</si>
  <si>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</si>
  <si>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</si>
  <si>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</si>
  <si>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</si>
  <si>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</si>
  <si>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</si>
  <si>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</si>
  <si>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</si>
  <si>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</si>
  <si>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</si>
  <si>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</si>
  <si>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</si>
  <si>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</si>
  <si>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</si>
  <si>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</si>
  <si>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</si>
  <si>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</si>
  <si>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</si>
  <si>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</si>
  <si>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</si>
  <si>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</si>
  <si>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</si>
  <si>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</si>
  <si>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</si>
  <si>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</si>
  <si>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</si>
  <si>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</si>
  <si>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</si>
  <si>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</si>
  <si>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</si>
  <si>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</si>
  <si>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</si>
  <si>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</si>
  <si>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</si>
  <si>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</si>
  <si>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</si>
  <si>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</si>
  <si>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</si>
  <si>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</si>
  <si>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</si>
  <si>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</si>
  <si>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</si>
  <si>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</si>
  <si>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</si>
  <si>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</si>
  <si>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</si>
  <si>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</si>
  <si>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</si>
  <si>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</si>
  <si>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</si>
  <si>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</si>
  <si>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</si>
  <si>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</si>
  <si>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</si>
  <si>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</si>
  <si>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</si>
  <si>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</si>
  <si>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</si>
  <si>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</si>
  <si>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</si>
  <si>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</si>
  <si>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</si>
  <si>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</si>
  <si>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</si>
  <si>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</si>
  <si>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</si>
  <si>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</si>
  <si>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</si>
  <si>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</si>
  <si>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</si>
  <si>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</si>
  <si>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</si>
  <si>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</si>
  <si>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</si>
  <si>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</si>
  <si>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</si>
  <si>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</si>
  <si>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</si>
  <si>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</si>
  <si>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</si>
  <si>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</si>
  <si>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</si>
  <si>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</si>
  <si>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</si>
  <si>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</si>
  <si>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</si>
  <si>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</si>
  <si>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</si>
  <si>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</si>
  <si>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</si>
  <si>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</si>
  <si>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</si>
  <si>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</si>
  <si>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</si>
  <si>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</si>
  <si>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</si>
  <si>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</si>
  <si>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</si>
  <si>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</si>
  <si>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</si>
  <si>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</si>
  <si>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</si>
  <si>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</si>
  <si>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</si>
  <si>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</si>
  <si>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</si>
  <si>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</si>
  <si>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</si>
  <si>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</si>
  <si>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</si>
  <si>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</si>
  <si>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</si>
  <si>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</si>
  <si>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</si>
  <si>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</si>
  <si>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</si>
  <si>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</si>
  <si>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</si>
  <si>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</si>
  <si>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</si>
  <si>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</si>
  <si>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</si>
  <si>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</si>
  <si>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</si>
  <si>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</si>
  <si>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</si>
  <si>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</si>
  <si>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</si>
  <si>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</si>
  <si>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</si>
  <si>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</si>
  <si>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</si>
  <si>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</si>
  <si>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</si>
  <si>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</si>
  <si>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</si>
  <si>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</si>
  <si>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</si>
  <si>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</si>
  <si>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</si>
  <si>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</si>
  <si>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</si>
  <si>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</si>
  <si>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</si>
  <si>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</si>
  <si>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</si>
  <si>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</si>
  <si>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</si>
  <si>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</si>
  <si>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</si>
  <si>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</si>
  <si>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</si>
  <si>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</si>
  <si>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</si>
  <si>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</si>
  <si>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</si>
  <si>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</si>
  <si>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</si>
  <si>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</si>
  <si>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</si>
  <si>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</si>
  <si>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</si>
  <si>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</si>
  <si>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</si>
  <si>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</si>
  <si>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</si>
  <si>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</si>
  <si>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</si>
  <si>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</si>
  <si>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</si>
  <si>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</si>
  <si>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</si>
  <si>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</si>
  <si>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</si>
  <si>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</si>
  <si>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</si>
  <si>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</si>
  <si>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</si>
  <si>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</si>
  <si>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</si>
  <si>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</si>
  <si>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</si>
  <si>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</si>
  <si>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</si>
  <si>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</si>
  <si>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</si>
  <si>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</si>
  <si>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</si>
  <si>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</si>
  <si>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</si>
  <si>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</si>
  <si>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</si>
  <si>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</si>
  <si>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</si>
  <si>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</si>
  <si>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</si>
  <si>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</si>
  <si>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</si>
  <si>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</si>
  <si>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</si>
  <si>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</si>
  <si>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</si>
  <si>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</si>
  <si>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</si>
  <si>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</si>
  <si>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</si>
  <si>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</si>
  <si>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</si>
  <si>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</si>
  <si>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</si>
  <si>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</si>
  <si>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</si>
  <si>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</si>
  <si>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</si>
  <si>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</si>
  <si>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</si>
  <si>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</si>
  <si>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</si>
  <si>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</si>
  <si>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</si>
  <si>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</si>
  <si>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</si>
  <si>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</si>
  <si>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</si>
  <si>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</si>
  <si>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</si>
  <si>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</si>
  <si>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</si>
  <si>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</si>
  <si>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</si>
  <si>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</si>
  <si>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</si>
  <si>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</si>
  <si>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</si>
  <si>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</si>
  <si>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</si>
  <si>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</si>
  <si>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</si>
  <si>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</si>
  <si>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</si>
  <si>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</si>
  <si>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</si>
  <si>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</si>
  <si>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</si>
  <si>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</si>
  <si>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</si>
  <si>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</si>
  <si>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</si>
  <si>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</si>
  <si>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</si>
  <si>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</si>
  <si>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</si>
  <si>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</si>
  <si>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</si>
  <si>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</si>
  <si>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</si>
  <si>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</si>
  <si>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</si>
  <si>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</si>
  <si>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</si>
  <si>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</si>
  <si>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</si>
  <si>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</si>
  <si>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</si>
  <si>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</si>
  <si>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</si>
  <si>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</si>
  <si>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</si>
  <si>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</si>
  <si>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</si>
  <si>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</si>
  <si>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</si>
  <si>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</si>
  <si>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</si>
  <si>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</si>
  <si>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</si>
  <si>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</si>
  <si>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</si>
  <si>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</si>
  <si>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</si>
  <si>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</si>
  <si>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</si>
  <si>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</si>
  <si>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</si>
  <si>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</si>
  <si>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</si>
  <si>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</si>
  <si>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</si>
  <si>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</si>
  <si>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</si>
  <si>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</si>
  <si>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</si>
  <si>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</si>
  <si>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</si>
  <si>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</si>
  <si>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</si>
  <si>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</si>
  <si>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</si>
  <si>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</si>
  <si>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</si>
  <si>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</si>
  <si>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</si>
  <si>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</si>
  <si>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</si>
  <si>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</si>
  <si>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</si>
  <si>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</si>
  <si>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</si>
  <si>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</si>
  <si>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</si>
  <si>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</si>
  <si>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</si>
  <si>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</si>
  <si>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</si>
  <si>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</si>
  <si>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</si>
  <si>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</si>
  <si>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</si>
  <si>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</si>
  <si>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</si>
  <si>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</si>
  <si>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</si>
  <si>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</si>
  <si>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</si>
  <si>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</si>
  <si>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</si>
  <si>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</si>
  <si>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</si>
  <si>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</si>
  <si>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</si>
  <si>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</si>
  <si>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</si>
  <si>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</si>
  <si>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</si>
  <si>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</si>
  <si>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</si>
  <si>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</si>
  <si>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</si>
  <si>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</si>
  <si>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</si>
  <si>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</si>
  <si>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</si>
  <si>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</si>
  <si>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</si>
  <si>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</si>
  <si>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</si>
  <si>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</si>
  <si>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</si>
  <si>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</si>
  <si>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</si>
  <si>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</si>
  <si>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</si>
  <si>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</si>
  <si>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</si>
  <si>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</si>
  <si>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</si>
  <si>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</si>
  <si>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</si>
  <si>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</si>
  <si>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</si>
  <si>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</si>
  <si>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</si>
  <si>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</si>
  <si>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</si>
  <si>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</si>
  <si>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</si>
  <si>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</si>
  <si>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</si>
  <si>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</si>
  <si>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</si>
  <si>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</si>
  <si>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</si>
  <si>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</si>
  <si>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</si>
  <si>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</si>
  <si>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</si>
  <si>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</si>
  <si>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</si>
  <si>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</si>
  <si>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</si>
  <si>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</si>
  <si>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</si>
  <si>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</si>
  <si>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</si>
  <si>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</si>
  <si>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</si>
  <si>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</si>
  <si>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</si>
  <si>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</si>
  <si>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</si>
  <si>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</si>
  <si>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</si>
  <si>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</si>
  <si>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</si>
  <si>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</si>
  <si>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</si>
  <si>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</si>
  <si>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</si>
  <si>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</si>
  <si>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</si>
  <si>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</si>
  <si>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</si>
  <si>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</si>
  <si>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</si>
  <si>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</si>
  <si>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</si>
  <si>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</si>
  <si>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</si>
  <si>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</si>
  <si>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</si>
  <si>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</si>
  <si>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</si>
  <si>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</si>
  <si>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</si>
  <si>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</si>
  <si>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</si>
  <si>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</si>
  <si>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</si>
  <si>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</si>
  <si>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</si>
  <si>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</si>
  <si>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</si>
  <si>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</si>
  <si>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</si>
  <si>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</si>
  <si>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</si>
  <si>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</si>
  <si>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</si>
  <si>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</si>
  <si>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</si>
  <si>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</si>
  <si>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</si>
  <si>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</si>
  <si>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</si>
  <si>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</si>
  <si>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</si>
  <si>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</si>
  <si>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</si>
  <si>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</si>
  <si>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</si>
  <si>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</si>
  <si>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</si>
  <si>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</si>
  <si>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</si>
  <si>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</si>
  <si>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</si>
  <si>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</si>
  <si>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</si>
  <si>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</si>
  <si>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</si>
  <si>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</si>
  <si>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</si>
  <si>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</si>
  <si>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</si>
  <si>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</si>
  <si>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</si>
  <si>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</si>
  <si>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</si>
  <si>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</si>
  <si>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</si>
  <si>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</si>
  <si>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</si>
  <si>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</si>
  <si>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</si>
  <si>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</si>
  <si>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</si>
  <si>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</si>
  <si>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</si>
  <si>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</si>
  <si>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</si>
  <si>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</si>
  <si>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</si>
  <si>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</si>
  <si>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</si>
  <si>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</si>
  <si>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</si>
  <si>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</si>
  <si>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</si>
  <si>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</si>
  <si>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</si>
  <si>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</si>
  <si>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</si>
  <si>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</si>
  <si>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</si>
  <si>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</si>
  <si>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</si>
  <si>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</si>
  <si>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</si>
  <si>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</si>
  <si>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</si>
  <si>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</si>
  <si>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</si>
  <si>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</si>
  <si>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</si>
  <si>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</si>
  <si>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</si>
  <si>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</si>
  <si>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</si>
  <si>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</si>
  <si>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</si>
  <si>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</si>
  <si>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</si>
  <si>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</si>
  <si>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</si>
  <si>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</si>
  <si>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</si>
  <si>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</si>
  <si>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</si>
  <si>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</si>
  <si>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</si>
  <si>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</si>
  <si>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</si>
  <si>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</si>
  <si>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</si>
  <si>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</si>
  <si>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</si>
  <si>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</si>
  <si>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</si>
  <si>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</si>
  <si>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</si>
  <si>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</si>
  <si>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</si>
  <si>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</si>
  <si>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</si>
  <si>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</si>
  <si>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</si>
  <si>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</si>
  <si>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</si>
  <si>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</si>
  <si>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</si>
  <si>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</si>
  <si>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</si>
  <si>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</si>
  <si>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</si>
  <si>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</si>
  <si>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</si>
  <si>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</si>
  <si>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</si>
  <si>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</si>
  <si>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</si>
  <si>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</si>
  <si>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</si>
  <si>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</si>
  <si>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</si>
  <si>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</si>
  <si>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</si>
  <si>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</si>
  <si>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</si>
  <si>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</si>
  <si>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</si>
  <si>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</si>
  <si>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</si>
  <si>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</si>
  <si>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</si>
  <si>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</si>
  <si>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</si>
  <si>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</si>
  <si>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</si>
  <si>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</si>
  <si>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</si>
  <si>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</si>
  <si>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</si>
  <si>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</si>
  <si>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</si>
  <si>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</si>
  <si>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</si>
  <si>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</si>
  <si>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</si>
  <si>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</si>
  <si>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</si>
  <si>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</si>
  <si>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</si>
  <si>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</si>
  <si>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</si>
  <si>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</si>
  <si>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</si>
  <si>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</si>
  <si>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</si>
  <si>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</si>
  <si>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</si>
  <si>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</si>
  <si>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</si>
  <si>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</si>
  <si>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</si>
  <si>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</si>
  <si>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</si>
  <si>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</si>
  <si>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</si>
  <si>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</si>
  <si>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</si>
  <si>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</si>
  <si>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</si>
  <si>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</si>
  <si>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</si>
  <si>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</si>
  <si>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</si>
  <si>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</si>
  <si>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</si>
  <si>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</si>
  <si>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</si>
  <si>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</si>
  <si>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</si>
  <si>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</si>
  <si>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</si>
  <si>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</si>
  <si>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</si>
  <si>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</si>
  <si>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</si>
  <si>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</si>
  <si>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</si>
  <si>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</si>
  <si>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</si>
  <si>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</si>
  <si>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</si>
  <si>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</si>
  <si>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</si>
  <si>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</si>
  <si>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</si>
  <si>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</si>
  <si>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</si>
  <si>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</si>
  <si>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</si>
  <si>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</si>
  <si>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</si>
  <si>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</si>
  <si>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</si>
  <si>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</si>
  <si>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</si>
  <si>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</si>
  <si>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</si>
  <si>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</si>
  <si>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</si>
  <si>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</si>
  <si>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</si>
  <si>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</si>
  <si>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</si>
  <si>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</si>
  <si>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</si>
  <si>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</si>
  <si>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</si>
  <si>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</si>
  <si>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</si>
  <si>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</si>
  <si>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</si>
  <si>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</si>
  <si>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</si>
  <si>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</si>
  <si>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</si>
  <si>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</si>
  <si>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</si>
  <si>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</si>
  <si>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</si>
  <si>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</si>
  <si>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</si>
  <si>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</si>
  <si>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</si>
  <si>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</si>
  <si>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</si>
  <si>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</si>
  <si>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</si>
  <si>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</si>
  <si>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</si>
  <si>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</si>
  <si>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</si>
  <si>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</si>
  <si>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</si>
  <si>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</si>
  <si>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</si>
  <si>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</si>
  <si>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</si>
  <si>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</si>
  <si>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</si>
  <si>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</si>
  <si>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</si>
  <si>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</si>
  <si>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</si>
  <si>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</si>
  <si>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</si>
  <si>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</si>
  <si>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</si>
  <si>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</si>
  <si>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</si>
  <si>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</si>
  <si>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</si>
  <si>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</si>
  <si>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</si>
  <si>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</si>
  <si>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</si>
  <si>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</si>
  <si>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</si>
  <si>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</si>
  <si>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</si>
  <si>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</si>
  <si>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</si>
  <si>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</si>
  <si>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</si>
  <si>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</si>
  <si>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</si>
  <si>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</si>
  <si>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</si>
  <si>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</si>
  <si>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</si>
  <si>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</si>
  <si>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</si>
  <si>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</si>
  <si>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</si>
  <si>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</si>
  <si>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</si>
  <si>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</si>
  <si>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</si>
  <si>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</si>
  <si>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</si>
  <si>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</si>
  <si>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</si>
  <si>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</si>
  <si>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</si>
  <si>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</si>
  <si>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</si>
  <si>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</si>
  <si>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</si>
  <si>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</si>
  <si>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</si>
  <si>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</si>
  <si>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</si>
  <si>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</si>
  <si>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</si>
  <si>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</si>
  <si>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</si>
  <si>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</si>
  <si>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</si>
  <si>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</si>
  <si>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</si>
  <si>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</si>
  <si>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</si>
  <si>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</si>
  <si>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</si>
  <si>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</si>
  <si>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</si>
  <si>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</si>
  <si>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</si>
  <si>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</si>
  <si>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</si>
  <si>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</si>
  <si>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</si>
  <si>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</si>
  <si>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</si>
  <si>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</si>
  <si>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</si>
  <si>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</si>
  <si>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</si>
  <si>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</si>
  <si>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</si>
  <si>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</si>
  <si>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</si>
  <si>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</si>
  <si>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</si>
  <si>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</si>
  <si>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</si>
  <si>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</si>
  <si>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</si>
  <si>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</si>
  <si>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</si>
  <si>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</si>
  <si>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</si>
  <si>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</si>
  <si>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</si>
  <si>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</si>
  <si>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</si>
  <si>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</si>
  <si>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</si>
  <si>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</si>
  <si>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</si>
  <si>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</si>
  <si>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</si>
  <si>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</si>
  <si>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</si>
  <si>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</si>
  <si>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</si>
  <si>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</si>
  <si>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</si>
  <si>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</si>
  <si>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</si>
  <si>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</si>
  <si>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</si>
  <si>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</si>
  <si>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</si>
  <si>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</si>
  <si>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</si>
  <si>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</si>
  <si>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</si>
  <si>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</si>
  <si>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</si>
  <si>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</si>
  <si>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</si>
  <si>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</si>
  <si>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</si>
  <si>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</si>
  <si>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</si>
  <si>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</si>
  <si>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</si>
  <si>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</si>
  <si>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</si>
  <si>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</si>
  <si>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</si>
  <si>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</si>
  <si>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</si>
  <si>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</si>
  <si>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</si>
  <si>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</si>
  <si>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</si>
  <si>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</si>
  <si>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</si>
  <si>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</si>
  <si>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</si>
  <si>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</si>
  <si>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</si>
  <si>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</si>
  <si>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</si>
  <si>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</si>
  <si>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</si>
  <si>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</si>
  <si>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</si>
  <si>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</si>
  <si>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</si>
  <si>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</si>
  <si>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</si>
  <si>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</si>
  <si>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</si>
  <si>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</si>
  <si>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</si>
  <si>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</si>
  <si>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</si>
  <si>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</si>
  <si>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</si>
  <si>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</si>
  <si>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</si>
  <si>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</si>
  <si>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</si>
  <si>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</si>
  <si>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</si>
  <si>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</si>
  <si>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</si>
  <si>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</si>
  <si>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</si>
  <si>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</si>
  <si>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</si>
  <si>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</si>
  <si>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</si>
  <si>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</si>
  <si>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</si>
  <si>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</si>
  <si>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</si>
  <si>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</si>
  <si>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</si>
  <si>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</si>
  <si>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</si>
  <si>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</si>
  <si>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</si>
  <si>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</si>
  <si>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</si>
  <si>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</si>
  <si>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</si>
  <si>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</si>
  <si>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</si>
  <si>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</si>
  <si>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</si>
  <si>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</si>
  <si>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</si>
  <si>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</si>
  <si>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</si>
  <si>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</si>
  <si>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</si>
  <si>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</si>
  <si>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</si>
  <si>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</si>
  <si>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</si>
  <si>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</si>
  <si>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</si>
  <si>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</si>
  <si>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</si>
  <si>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</si>
  <si>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</si>
  <si>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</si>
  <si>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</si>
  <si>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</si>
  <si>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</si>
  <si>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</si>
  <si>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</si>
  <si>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</si>
  <si>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</si>
  <si>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</si>
  <si>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</si>
  <si>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</si>
  <si>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</si>
  <si>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</si>
  <si>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</si>
  <si>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</si>
  <si>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</si>
  <si>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</si>
  <si>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</si>
  <si>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</si>
  <si>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</si>
  <si>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</si>
  <si>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</si>
  <si>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</si>
  <si>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</si>
  <si>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</si>
  <si>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</si>
  <si>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</si>
  <si>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</si>
  <si>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</si>
  <si>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</si>
  <si>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</si>
  <si>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</si>
  <si>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</si>
  <si>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</si>
  <si>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</si>
  <si>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</si>
  <si>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</si>
  <si>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</si>
  <si>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</si>
  <si>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</si>
  <si>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</si>
  <si>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</si>
  <si>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</si>
  <si>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</si>
  <si>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</si>
  <si>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</si>
  <si>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</si>
  <si>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</si>
  <si>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</si>
  <si>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</si>
  <si>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</si>
  <si>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</si>
  <si>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</si>
  <si>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</si>
  <si>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</si>
  <si>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</si>
  <si>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</si>
  <si>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</si>
  <si>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</si>
  <si>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</si>
  <si>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</si>
  <si>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</si>
  <si>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</si>
  <si>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</si>
  <si>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</si>
  <si>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</si>
  <si>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</si>
  <si>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</si>
  <si>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</si>
  <si>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</si>
  <si>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</si>
  <si>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</si>
  <si>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</si>
  <si>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</si>
  <si>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</si>
  <si>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</si>
  <si>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</si>
  <si>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</si>
  <si>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</si>
  <si>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</si>
  <si>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</si>
  <si>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</si>
  <si>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</si>
  <si>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</si>
  <si>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</si>
  <si>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</si>
  <si>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</si>
  <si>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</si>
  <si>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</si>
  <si>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</si>
  <si>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</si>
  <si>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</si>
  <si>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</si>
  <si>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</si>
  <si>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</si>
  <si>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</si>
  <si>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</si>
  <si>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</si>
  <si>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</si>
  <si>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</si>
  <si>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</si>
  <si>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</si>
  <si>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</si>
  <si>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</si>
  <si>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</si>
  <si>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</si>
  <si>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</si>
  <si>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</si>
  <si>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</si>
  <si>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</si>
  <si>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</si>
  <si>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</si>
  <si>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</si>
  <si>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</si>
  <si>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</si>
  <si>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</si>
  <si>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</si>
  <si>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</si>
  <si>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</si>
  <si>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</si>
  <si>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</si>
  <si>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</si>
  <si>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</si>
  <si>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</si>
  <si>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</si>
  <si>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</si>
  <si>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</si>
  <si>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</si>
  <si>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</si>
  <si>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</si>
  <si>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</si>
  <si>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</si>
  <si>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</si>
  <si>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</si>
  <si>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</si>
  <si>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</si>
  <si>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</si>
  <si>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</si>
  <si>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</si>
  <si>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</si>
  <si>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</si>
  <si>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</si>
  <si>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</si>
  <si>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</si>
  <si>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</si>
  <si>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</si>
  <si>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</si>
  <si>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</si>
  <si>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</si>
  <si>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</si>
  <si>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</si>
  <si>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</si>
  <si>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</si>
  <si>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</si>
  <si>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</si>
  <si>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</si>
  <si>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</si>
  <si>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</si>
  <si>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</si>
  <si>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</si>
  <si>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</si>
  <si>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</si>
  <si>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</si>
  <si>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</si>
  <si>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</si>
  <si>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</si>
  <si>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</si>
  <si>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</si>
  <si>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</si>
  <si>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</si>
  <si>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</si>
  <si>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</si>
  <si>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</si>
  <si>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</si>
  <si>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</si>
  <si>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</si>
  <si>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</si>
  <si>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</si>
  <si>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</si>
  <si>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</si>
  <si>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</si>
  <si>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</si>
  <si>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</si>
  <si>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</si>
  <si>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</si>
  <si>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</si>
  <si>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</si>
  <si>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</si>
  <si>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</si>
  <si>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</si>
  <si>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</si>
  <si>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</si>
  <si>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</si>
  <si>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</si>
  <si>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</si>
  <si>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</si>
  <si>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</si>
  <si>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</si>
  <si>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</si>
  <si>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</si>
  <si>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</si>
  <si>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</si>
  <si>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</si>
  <si>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</si>
  <si>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</si>
  <si>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</si>
  <si>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</si>
  <si>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</si>
  <si>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</si>
  <si>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</si>
  <si>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</si>
  <si>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</si>
  <si>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</si>
  <si>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</si>
  <si>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</si>
  <si>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</si>
  <si>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</si>
  <si>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</si>
  <si>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</si>
  <si>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</si>
  <si>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</si>
  <si>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</si>
  <si>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</si>
  <si>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</si>
  <si>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</si>
  <si>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</si>
  <si>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</si>
  <si>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</si>
  <si>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</si>
  <si>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</si>
  <si>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</si>
  <si>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</si>
  <si>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</si>
  <si>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</si>
  <si>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</si>
  <si>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</si>
  <si>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</si>
  <si>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</si>
  <si>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</si>
  <si>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</si>
  <si>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</si>
  <si>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</si>
  <si>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</si>
  <si>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</si>
  <si>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</si>
  <si>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</si>
  <si>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</si>
  <si>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</si>
  <si>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</si>
  <si>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</si>
  <si>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</si>
  <si>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</si>
  <si>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</si>
  <si>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</si>
  <si>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</si>
  <si>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</si>
  <si>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</si>
  <si>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</si>
  <si>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</si>
  <si>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</si>
  <si>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</si>
  <si>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</si>
  <si>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</si>
  <si>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</si>
  <si>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</si>
  <si>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</si>
  <si>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</si>
  <si>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</si>
  <si>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</si>
  <si>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</si>
  <si>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</si>
  <si>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</si>
  <si>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</si>
  <si>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</si>
  <si>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</si>
  <si>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</si>
  <si>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</si>
  <si>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</si>
  <si>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</si>
  <si>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</si>
  <si>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</si>
  <si>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</si>
  <si>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</si>
  <si>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</si>
  <si>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</si>
  <si>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</si>
  <si>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</si>
  <si>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</si>
  <si>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</si>
  <si>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</si>
  <si>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</si>
  <si>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</si>
  <si>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</si>
  <si>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</si>
  <si>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</si>
  <si>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</si>
  <si>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</si>
  <si>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</si>
  <si>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</si>
  <si>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</si>
  <si>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</si>
  <si>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</si>
  <si>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</si>
  <si>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</si>
  <si>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</si>
  <si>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</si>
  <si>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</si>
  <si>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</si>
  <si>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</si>
  <si>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</si>
  <si>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</si>
  <si>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</si>
  <si>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</si>
  <si>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</si>
  <si>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</si>
  <si>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</si>
  <si>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</si>
  <si>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</si>
  <si>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</si>
  <si>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</si>
  <si>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</si>
  <si>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</si>
  <si>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</si>
  <si>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</si>
  <si>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</si>
  <si>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</si>
  <si>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</si>
  <si>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</si>
  <si>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</si>
  <si>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</si>
  <si>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</si>
  <si>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</si>
  <si>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</si>
  <si>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</si>
  <si>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</si>
  <si>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</si>
  <si>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</si>
  <si>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</si>
  <si>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</si>
  <si>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</si>
  <si>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</si>
  <si>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</si>
  <si>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</si>
  <si>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</si>
  <si>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</si>
  <si>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</si>
  <si>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</si>
  <si>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</si>
  <si>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</si>
  <si>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</si>
  <si>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</si>
  <si>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</si>
  <si>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</si>
  <si>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</si>
  <si>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</si>
  <si>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</si>
  <si>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</si>
  <si>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</si>
  <si>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</si>
  <si>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</si>
  <si>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</si>
  <si>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</si>
  <si>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</si>
  <si>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</si>
  <si>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</si>
  <si>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</si>
  <si>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</si>
  <si>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</si>
  <si>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</si>
  <si>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</si>
  <si>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</si>
  <si>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</si>
  <si>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</si>
  <si>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</si>
  <si>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</si>
  <si>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</si>
  <si>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</si>
  <si>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</si>
  <si>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</si>
  <si>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</si>
  <si>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</si>
  <si>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</si>
  <si>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</si>
  <si>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</si>
  <si>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</si>
  <si>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</si>
  <si>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</si>
  <si>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</si>
  <si>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</si>
  <si>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</si>
  <si>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</si>
  <si>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</si>
  <si>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</si>
  <si>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</si>
  <si>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</si>
  <si>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</si>
  <si>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</si>
  <si>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</si>
  <si>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</si>
  <si>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</si>
  <si>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</si>
  <si>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</si>
  <si>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</si>
  <si>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</si>
  <si>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</si>
  <si>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</si>
  <si>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</si>
  <si>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</si>
  <si>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</si>
  <si>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</si>
  <si>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</si>
  <si>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</si>
  <si>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</si>
  <si>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</si>
  <si>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</si>
  <si>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</si>
  <si>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</si>
  <si>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</si>
  <si>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</si>
  <si>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</si>
  <si>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</si>
  <si>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</si>
  <si>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</si>
  <si>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</si>
  <si>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</si>
  <si>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</si>
  <si>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</si>
  <si>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</si>
  <si>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</si>
  <si>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</si>
  <si>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</si>
  <si>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</si>
  <si>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</si>
  <si>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</si>
  <si>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</si>
  <si>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</si>
  <si>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</si>
  <si>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</si>
  <si>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</si>
  <si>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</si>
  <si>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</si>
  <si>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</si>
  <si>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</si>
  <si>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</si>
  <si>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</si>
  <si>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</si>
  <si>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</si>
  <si>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</si>
  <si>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</si>
  <si>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</si>
  <si>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</si>
  <si>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</si>
  <si>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</si>
  <si>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</si>
  <si>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</si>
  <si>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</si>
  <si>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</si>
  <si>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</si>
  <si>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</si>
  <si>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</si>
  <si>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</si>
  <si>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</si>
  <si>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</si>
  <si>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</si>
  <si>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</si>
  <si>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</si>
  <si>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</si>
  <si>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</si>
  <si>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</si>
  <si>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</si>
  <si>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</si>
  <si>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</si>
  <si>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</si>
  <si>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</si>
  <si>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</si>
  <si>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</si>
  <si>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</si>
  <si>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</si>
  <si>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</si>
  <si>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</si>
  <si>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</si>
  <si>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</si>
  <si>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</si>
  <si>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</si>
  <si>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</si>
  <si>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</si>
  <si>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</si>
  <si>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</si>
  <si>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</si>
  <si>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</si>
  <si>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</si>
  <si>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</si>
  <si>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</si>
  <si>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</si>
  <si>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</si>
  <si>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</si>
  <si>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</si>
  <si>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</si>
  <si>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</si>
  <si>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</si>
  <si>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</si>
  <si>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</si>
  <si>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</si>
  <si>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</si>
  <si>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</si>
  <si>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</si>
  <si>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</si>
  <si>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</si>
  <si>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</si>
  <si>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</si>
  <si>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</si>
  <si>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</si>
  <si>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</si>
  <si>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</si>
  <si>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</si>
  <si>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</si>
  <si>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</si>
  <si>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</si>
  <si>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</si>
  <si>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</si>
  <si>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</si>
  <si>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</si>
  <si>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</si>
  <si>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</si>
  <si>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</si>
  <si>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</si>
  <si>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</si>
  <si>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</si>
  <si>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</si>
  <si>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</si>
  <si>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</si>
  <si>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</si>
  <si>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</si>
  <si>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</si>
  <si>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</si>
  <si>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</si>
  <si>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</si>
  <si>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</si>
  <si>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</si>
  <si>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</si>
  <si>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</si>
  <si>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</si>
  <si>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</si>
  <si>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</si>
  <si>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</si>
  <si>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</si>
  <si>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</si>
  <si>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</si>
  <si>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</si>
  <si>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</si>
  <si>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</si>
  <si>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</si>
  <si>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</si>
  <si>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</si>
  <si>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</si>
  <si>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</si>
  <si>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</si>
  <si>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</si>
  <si>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</si>
  <si>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</si>
  <si>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</si>
  <si>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</si>
  <si>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</si>
  <si>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</si>
  <si>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</si>
  <si>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</si>
  <si>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</si>
  <si>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</si>
  <si>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</si>
  <si>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</si>
  <si>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</si>
  <si>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</si>
  <si>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</si>
  <si>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</si>
  <si>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</si>
  <si>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</si>
  <si>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</si>
  <si>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</si>
  <si>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</si>
  <si>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</si>
  <si>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</si>
  <si>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</si>
  <si>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</si>
  <si>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</si>
  <si>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</si>
  <si>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</si>
  <si>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</si>
  <si>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</si>
  <si>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</si>
  <si>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</si>
  <si>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</si>
  <si>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</si>
  <si>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</si>
  <si>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</si>
  <si>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</si>
  <si>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</si>
  <si>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</si>
  <si>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</si>
  <si>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</si>
  <si>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</si>
  <si>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</si>
  <si>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</si>
  <si>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</si>
  <si>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</si>
  <si>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</si>
  <si>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</si>
  <si>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</si>
  <si>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</si>
  <si>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</si>
  <si>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</si>
  <si>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</si>
  <si>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</si>
  <si>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</si>
  <si>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</si>
  <si>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</si>
  <si>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</si>
  <si>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</si>
  <si>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</si>
  <si>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</si>
  <si>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</si>
  <si>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</si>
  <si>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</si>
  <si>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</si>
  <si>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</si>
  <si>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</si>
  <si>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</si>
  <si>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</si>
  <si>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</si>
  <si>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</si>
  <si>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</si>
  <si>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</si>
  <si>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</si>
  <si>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</si>
  <si>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</si>
  <si>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</si>
  <si>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</si>
  <si>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</si>
  <si>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</si>
  <si>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</si>
  <si>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</si>
  <si>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</si>
  <si>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</si>
  <si>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</si>
  <si>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</si>
  <si>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</si>
  <si>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</si>
  <si>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</si>
  <si>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</si>
  <si>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</si>
  <si>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</si>
  <si>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</si>
  <si>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</si>
  <si>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</si>
  <si>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</si>
  <si>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</si>
  <si>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</si>
  <si>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</si>
  <si>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</si>
  <si>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</si>
  <si>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</si>
  <si>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</si>
  <si>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</si>
  <si>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</si>
  <si>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</si>
  <si>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</si>
  <si>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</si>
  <si>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</si>
  <si>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</si>
  <si>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</si>
  <si>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</si>
  <si>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</si>
  <si>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</si>
  <si>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</si>
  <si>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</si>
  <si>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</si>
  <si>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</si>
  <si>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</si>
  <si>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</si>
  <si>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</si>
  <si>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</si>
  <si>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</si>
  <si>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</si>
  <si>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</si>
  <si>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</si>
  <si>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</si>
  <si>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</si>
  <si>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</si>
  <si>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</si>
  <si>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</si>
  <si>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</si>
  <si>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</si>
  <si>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</si>
  <si>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</si>
  <si>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</si>
  <si>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</si>
  <si>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</si>
  <si>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</si>
  <si>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</si>
  <si>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</si>
  <si>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</si>
  <si>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</si>
  <si>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</si>
  <si>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</si>
  <si>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</si>
  <si>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</si>
  <si>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</si>
  <si>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</si>
  <si>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</si>
  <si>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</si>
  <si>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</si>
  <si>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</si>
  <si>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</si>
  <si>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</si>
  <si>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</si>
  <si>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</si>
  <si>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</si>
  <si>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</si>
  <si>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</si>
  <si>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</si>
  <si>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</si>
  <si>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</si>
  <si>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</si>
  <si>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</si>
  <si>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</si>
  <si>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</si>
  <si>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</si>
  <si>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</si>
  <si>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</si>
  <si>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</si>
  <si>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</si>
  <si>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</si>
  <si>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</si>
  <si>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</si>
  <si>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</si>
  <si>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</si>
  <si>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</si>
  <si>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</si>
  <si>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</si>
  <si>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</si>
  <si>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</si>
  <si>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</si>
  <si>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</si>
  <si>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</si>
  <si>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</si>
  <si>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</si>
  <si>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</si>
  <si>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</si>
  <si>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</si>
  <si>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</si>
  <si>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</si>
  <si>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</si>
  <si>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</si>
  <si>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</si>
  <si>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</si>
  <si>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</si>
  <si>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</si>
  <si>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</si>
  <si>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</si>
  <si>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</si>
  <si>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</si>
  <si>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</si>
  <si>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</si>
  <si>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</si>
  <si>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</si>
  <si>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</si>
  <si>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</si>
  <si>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</si>
  <si>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</si>
  <si>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</si>
  <si>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</si>
  <si>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</si>
  <si>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</si>
  <si>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</si>
  <si>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</si>
  <si>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</si>
  <si>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</si>
  <si>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</si>
  <si>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</si>
  <si>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</si>
  <si>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</si>
  <si>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</si>
  <si>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</si>
  <si>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</si>
  <si>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</si>
  <si>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</si>
  <si>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</si>
  <si>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</si>
  <si>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</si>
  <si>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</si>
  <si>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</si>
  <si>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</si>
  <si>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</si>
  <si>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</si>
  <si>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</si>
  <si>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</si>
  <si>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</si>
  <si>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</si>
  <si>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</si>
  <si>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</si>
  <si>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</si>
  <si>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</si>
  <si>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</si>
  <si>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</si>
  <si>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</si>
  <si>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</si>
  <si>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</si>
  <si>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</si>
  <si>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</si>
  <si>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</si>
  <si>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</si>
  <si>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</si>
  <si>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</si>
  <si>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</si>
  <si>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</si>
  <si>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</si>
  <si>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</si>
  <si>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</si>
  <si>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</si>
  <si>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</si>
  <si>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</si>
  <si>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</si>
  <si>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</si>
  <si>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</si>
  <si>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</si>
  <si>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</si>
  <si>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</si>
  <si>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</si>
  <si>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</si>
  <si>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</si>
  <si>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</si>
  <si>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</si>
  <si>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</si>
  <si>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</si>
  <si>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</si>
  <si>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</si>
  <si>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</si>
  <si>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</si>
  <si>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</si>
  <si>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</si>
  <si>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</si>
  <si>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</si>
  <si>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</si>
  <si>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</si>
  <si>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</si>
  <si>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</si>
  <si>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</si>
  <si>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</si>
  <si>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</si>
  <si>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</si>
  <si>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</si>
  <si>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</si>
  <si>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</si>
  <si>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</si>
  <si>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</si>
  <si>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</si>
  <si>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</si>
  <si>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</si>
  <si>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</si>
  <si>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</si>
  <si>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</si>
  <si>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</si>
  <si>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</si>
  <si>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</si>
  <si>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</si>
  <si>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</si>
  <si>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</si>
  <si>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</si>
  <si>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</si>
  <si>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</si>
  <si>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</si>
  <si>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</si>
  <si>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</si>
  <si>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</si>
  <si>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</si>
  <si>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</si>
  <si>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</si>
  <si>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</si>
  <si>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</si>
  <si>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</si>
  <si>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</si>
  <si>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</si>
  <si>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</si>
  <si>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</si>
  <si>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</si>
  <si>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</si>
  <si>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</si>
  <si>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</si>
  <si>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</si>
  <si>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</si>
  <si>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</si>
  <si>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</si>
  <si>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</si>
  <si>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</si>
  <si>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</si>
  <si>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</si>
  <si>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</si>
  <si>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</si>
  <si>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</si>
  <si>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</si>
  <si>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</si>
  <si>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</si>
  <si>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</si>
  <si>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</si>
  <si>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</si>
  <si>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</si>
  <si>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</si>
  <si>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</si>
  <si>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</si>
  <si>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</si>
  <si>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</si>
  <si>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</si>
  <si>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</si>
  <si>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</si>
  <si>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</si>
  <si>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</si>
  <si>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</si>
  <si>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</si>
  <si>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</si>
  <si>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</si>
  <si>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</si>
  <si>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</si>
  <si>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</si>
  <si>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</si>
  <si>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</si>
  <si>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</si>
  <si>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</si>
  <si>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</si>
  <si>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</si>
  <si>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</si>
  <si>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</si>
  <si>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</si>
  <si>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</si>
  <si>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</si>
  <si>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</si>
  <si>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</si>
  <si>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</si>
  <si>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</si>
  <si>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</si>
  <si>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</si>
  <si>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</si>
  <si>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</si>
  <si>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</si>
  <si>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</si>
  <si>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</si>
  <si>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</si>
  <si>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</si>
  <si>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</si>
  <si>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</si>
  <si>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</si>
  <si>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</si>
  <si>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</si>
  <si>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</si>
  <si>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</si>
  <si>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</si>
  <si>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</si>
  <si>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</si>
  <si>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</si>
  <si>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</si>
  <si>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</si>
  <si>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</si>
  <si>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</si>
  <si>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</si>
  <si>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</si>
  <si>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</si>
  <si>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</si>
  <si>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</si>
  <si>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</si>
  <si>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</si>
  <si>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</si>
  <si>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</si>
  <si>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</si>
  <si>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</si>
  <si>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</si>
  <si>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</si>
  <si>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</si>
  <si>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</si>
  <si>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</si>
  <si>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</si>
  <si>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</si>
  <si>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</si>
  <si>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</si>
  <si>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</si>
  <si>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</si>
  <si>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</si>
  <si>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</si>
  <si>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</si>
  <si>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</si>
  <si>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</si>
  <si>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</si>
  <si>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</si>
  <si>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</si>
  <si>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</si>
  <si>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</si>
  <si>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</si>
  <si>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</si>
  <si>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</si>
  <si>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</si>
  <si>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</si>
  <si>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</si>
  <si>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</si>
  <si>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</si>
  <si>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</si>
  <si>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</si>
  <si>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</si>
  <si>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</si>
  <si>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</si>
  <si>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</si>
  <si>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</si>
  <si>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</si>
  <si>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</si>
  <si>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</si>
  <si>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</si>
  <si>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</si>
  <si>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</si>
  <si>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</si>
  <si>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</si>
  <si>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</si>
  <si>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</si>
  <si>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</si>
  <si>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</si>
  <si>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</si>
  <si>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</si>
  <si>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</si>
  <si>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</si>
  <si>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</si>
  <si>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</si>
  <si>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</si>
  <si>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</si>
  <si>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</si>
  <si>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</si>
  <si>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</si>
  <si>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</si>
  <si>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</si>
  <si>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</si>
  <si>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</si>
  <si>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</si>
  <si>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</si>
  <si>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</si>
  <si>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</si>
  <si>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</si>
  <si>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</si>
  <si>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</si>
  <si>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</si>
  <si>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</si>
  <si>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</si>
  <si>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</si>
  <si>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</si>
  <si>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</si>
  <si>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</si>
  <si>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</si>
  <si>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</si>
  <si>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</si>
  <si>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</si>
  <si>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</si>
  <si>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</si>
  <si>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</si>
  <si>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</si>
  <si>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</si>
  <si>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</si>
  <si>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</si>
  <si>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</si>
  <si>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</si>
  <si>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</si>
  <si>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</si>
  <si>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</si>
  <si>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</si>
  <si>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</si>
  <si>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</si>
  <si>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</si>
  <si>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</si>
  <si>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</si>
  <si>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</si>
  <si>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</si>
  <si>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</si>
  <si>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</si>
  <si>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</si>
  <si>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</si>
  <si>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</si>
  <si>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</si>
  <si>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</si>
  <si>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</si>
  <si>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</si>
  <si>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</si>
  <si>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</si>
  <si>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</si>
  <si>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</si>
  <si>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</si>
  <si>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</si>
  <si>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</si>
  <si>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</si>
  <si>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</si>
  <si>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</si>
  <si>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</si>
  <si>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</si>
  <si>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</si>
  <si>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</si>
  <si>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</si>
  <si>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</si>
  <si>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</si>
  <si>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</si>
  <si>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</si>
  <si>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</si>
  <si>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</si>
  <si>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</si>
  <si>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</si>
  <si>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</si>
  <si>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</si>
  <si>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</si>
  <si>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</si>
  <si>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</si>
  <si>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</si>
  <si>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</si>
  <si>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</si>
  <si>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</si>
  <si>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</si>
  <si>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</si>
  <si>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</si>
  <si>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</si>
  <si>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</si>
  <si>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</si>
  <si>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</si>
  <si>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</si>
  <si>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</si>
  <si>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</si>
  <si>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</si>
  <si>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</si>
  <si>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</si>
  <si>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</si>
  <si>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</si>
  <si>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</si>
  <si>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</si>
  <si>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</si>
  <si>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</si>
  <si>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</si>
  <si>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</si>
  <si>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</si>
  <si>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</si>
  <si>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</si>
  <si>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</si>
  <si>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</si>
  <si>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</si>
  <si>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</si>
  <si>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</si>
  <si>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</si>
  <si>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</si>
  <si>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</si>
  <si>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</si>
  <si>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</si>
  <si>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</si>
  <si>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</si>
  <si>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</si>
  <si>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</si>
  <si>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</si>
  <si>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</si>
  <si>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</si>
  <si>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</si>
  <si>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</si>
  <si>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</si>
  <si>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</si>
  <si>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</si>
  <si>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</si>
  <si>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</si>
  <si>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</si>
  <si>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</si>
  <si>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</si>
  <si>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</si>
  <si>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</si>
  <si>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</si>
  <si>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</si>
  <si>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</si>
  <si>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</si>
  <si>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</si>
  <si>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</si>
  <si>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</si>
  <si>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</si>
  <si>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</si>
  <si>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</si>
  <si>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</si>
  <si>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</si>
  <si>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</si>
  <si>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</si>
  <si>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</si>
  <si>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</si>
  <si>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</si>
  <si>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</si>
  <si>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</si>
  <si>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</si>
  <si>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</si>
  <si>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</si>
  <si>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</si>
  <si>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</si>
  <si>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</si>
  <si>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</si>
  <si>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</si>
  <si>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</si>
  <si>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</si>
  <si>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</si>
  <si>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</si>
  <si>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</si>
  <si>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</si>
  <si>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</si>
  <si>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</si>
  <si>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</si>
  <si>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</si>
  <si>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</si>
  <si>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</si>
  <si>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</si>
  <si>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</si>
  <si>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</si>
  <si>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</si>
  <si>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</si>
  <si>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</si>
  <si>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</si>
  <si>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</si>
  <si>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</si>
  <si>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</si>
  <si>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</si>
  <si>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</si>
  <si>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</si>
  <si>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</si>
  <si>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</si>
  <si>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</si>
  <si>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</si>
  <si>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</si>
  <si>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</si>
  <si>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</si>
  <si>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</si>
  <si>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</si>
  <si>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</si>
  <si>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</si>
  <si>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</si>
  <si>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</si>
  <si>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</si>
  <si>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</si>
  <si>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</si>
  <si>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</si>
  <si>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</si>
  <si>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</si>
  <si>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</si>
  <si>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</si>
  <si>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</si>
  <si>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</si>
  <si>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</si>
  <si>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</si>
  <si>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</si>
  <si>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</si>
  <si>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</si>
  <si>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</si>
  <si>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</si>
  <si>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</si>
  <si>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</si>
  <si>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</si>
  <si>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</si>
  <si>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</si>
  <si>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</si>
  <si>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</si>
  <si>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</si>
  <si>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</si>
  <si>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</si>
  <si>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</si>
  <si>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</si>
  <si>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</si>
  <si>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</si>
  <si>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</si>
  <si>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</si>
  <si>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</si>
  <si>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</si>
  <si>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</si>
  <si>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</si>
  <si>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</si>
  <si>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</si>
  <si>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</si>
  <si>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</si>
  <si>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</si>
  <si>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</si>
  <si>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</si>
  <si>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</si>
  <si>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</si>
  <si>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</si>
  <si>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</si>
  <si>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</si>
  <si>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</si>
  <si>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</si>
  <si>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</si>
  <si>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</si>
  <si>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</si>
  <si>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</si>
  <si>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</si>
  <si>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</si>
  <si>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</si>
  <si>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</si>
  <si>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</si>
  <si>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</si>
  <si>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</si>
  <si>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</si>
  <si>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</si>
  <si>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</si>
  <si>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</si>
  <si>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</si>
  <si>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</si>
  <si>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</si>
  <si>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</si>
  <si>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</si>
  <si>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</si>
  <si>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</si>
  <si>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</si>
  <si>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</si>
  <si>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</si>
  <si>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</si>
  <si>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</si>
  <si>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</si>
  <si>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</si>
  <si>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</si>
  <si>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</si>
  <si>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</si>
  <si>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</si>
  <si>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</si>
  <si>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</si>
  <si>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</si>
  <si>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</si>
  <si>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</si>
  <si>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</si>
  <si>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</si>
  <si>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</si>
  <si>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</si>
  <si>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</si>
  <si>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</si>
  <si>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</si>
  <si>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</si>
  <si>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</si>
  <si>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</si>
  <si>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</si>
  <si>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</si>
  <si>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</si>
  <si>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</si>
  <si>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</si>
  <si>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</si>
  <si>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</si>
  <si>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</si>
  <si>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</si>
  <si>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</si>
  <si>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</si>
  <si>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</si>
  <si>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</si>
  <si>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</si>
  <si>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</si>
  <si>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</si>
  <si>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</si>
  <si>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</si>
  <si>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</si>
  <si>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</si>
  <si>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</si>
  <si>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</si>
  <si>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</si>
  <si>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</si>
  <si>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</si>
  <si>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</si>
  <si>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</si>
  <si>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</si>
  <si>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</si>
  <si>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</si>
  <si>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</si>
  <si>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</si>
  <si>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</si>
  <si>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</si>
  <si>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</si>
  <si>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</si>
  <si>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</si>
  <si>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</si>
  <si>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</si>
  <si>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</si>
  <si>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</si>
  <si>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</si>
  <si>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</si>
  <si>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</si>
  <si>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</si>
  <si>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</si>
  <si>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</si>
  <si>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</si>
  <si>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</si>
  <si>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</si>
  <si>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</si>
  <si>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</si>
  <si>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</si>
  <si>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</si>
  <si>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</si>
  <si>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</si>
  <si>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</si>
  <si>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</si>
  <si>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</si>
  <si>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</si>
  <si>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</si>
  <si>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</si>
  <si>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</si>
  <si>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</si>
  <si>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</si>
  <si>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</si>
  <si>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</si>
  <si>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</si>
  <si>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</si>
  <si>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</si>
  <si>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</si>
  <si>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</si>
  <si>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</si>
  <si>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</si>
  <si>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</si>
  <si>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</si>
  <si>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</si>
  <si>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</si>
  <si>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</si>
  <si>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</si>
  <si>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</si>
  <si>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</si>
  <si>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</si>
  <si>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</si>
  <si>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</si>
  <si>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</si>
  <si>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</si>
  <si>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</si>
  <si>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</si>
  <si>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</si>
  <si>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</si>
  <si>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</si>
  <si>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</si>
  <si>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</si>
  <si>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</si>
  <si>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</si>
  <si>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</si>
  <si>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</si>
  <si>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</si>
  <si>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</si>
  <si>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</si>
  <si>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</si>
  <si>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</si>
  <si>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</si>
  <si>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</si>
  <si>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</si>
  <si>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</si>
  <si>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</si>
  <si>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</si>
  <si>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</si>
  <si>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</si>
  <si>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</si>
  <si>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</si>
  <si>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</si>
  <si>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</si>
  <si>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</si>
  <si>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</si>
  <si>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</si>
  <si>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</si>
  <si>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</si>
  <si>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</si>
  <si>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</si>
  <si>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</si>
  <si>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</si>
  <si>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</si>
  <si>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</si>
  <si>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</si>
  <si>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</si>
  <si>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</si>
  <si>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</si>
  <si>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</si>
  <si>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</si>
  <si>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</si>
  <si>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</si>
  <si>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</si>
  <si>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</si>
  <si>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</si>
  <si>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</si>
  <si>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</si>
  <si>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</si>
  <si>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</si>
  <si>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</si>
  <si>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</si>
  <si>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</si>
  <si>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</si>
  <si>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</si>
  <si>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</si>
  <si>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</si>
  <si>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</si>
  <si>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</si>
  <si>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</si>
  <si>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</si>
  <si>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</si>
  <si>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</si>
  <si>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</si>
  <si>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</si>
  <si>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</si>
  <si>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</si>
  <si>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</si>
  <si>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</si>
  <si>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</si>
  <si>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</si>
  <si>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</si>
  <si>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</si>
  <si>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</si>
  <si>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</si>
  <si>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</si>
  <si>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</si>
  <si>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</si>
  <si>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</si>
  <si>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</si>
  <si>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</si>
  <si>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</si>
  <si>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</si>
  <si>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</si>
  <si>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</si>
  <si>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</si>
  <si>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</si>
  <si>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</si>
  <si>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</si>
  <si>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</si>
  <si>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</si>
  <si>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</si>
  <si>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</si>
  <si>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</si>
  <si>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</si>
  <si>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</si>
  <si>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</si>
  <si>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</si>
  <si>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</si>
  <si>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</si>
  <si>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</si>
  <si>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</si>
  <si>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</si>
  <si>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</si>
  <si>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</si>
  <si>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</si>
  <si>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</si>
  <si>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</si>
  <si>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</si>
  <si>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</si>
  <si>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</si>
  <si>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</si>
  <si>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</si>
  <si>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</si>
  <si>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</si>
  <si>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</si>
  <si>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</si>
  <si>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</si>
  <si>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</si>
  <si>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</si>
  <si>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</si>
  <si>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</si>
  <si>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</si>
  <si>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</si>
  <si>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</si>
  <si>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</si>
  <si>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</si>
  <si>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</si>
  <si>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</si>
  <si>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</si>
  <si>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</si>
  <si>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</si>
  <si>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</si>
  <si>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</si>
  <si>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</si>
  <si>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</si>
  <si>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</si>
  <si>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</si>
  <si>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</si>
  <si>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</si>
  <si>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</si>
  <si>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</si>
  <si>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</si>
  <si>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</si>
  <si>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</si>
  <si>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</si>
  <si>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</si>
  <si>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</si>
  <si>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</si>
  <si>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</si>
  <si>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</si>
  <si>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</si>
  <si>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</si>
  <si>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</si>
  <si>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</si>
  <si>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</si>
  <si>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</si>
  <si>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</si>
  <si>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</si>
  <si>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</si>
  <si>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</si>
  <si>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</si>
  <si>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</si>
  <si>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</si>
  <si>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</si>
  <si>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</si>
  <si>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</si>
  <si>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</si>
  <si>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</si>
  <si>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</si>
  <si>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</si>
  <si>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</si>
  <si>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</si>
  <si>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</si>
  <si>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</si>
  <si>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</si>
  <si>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</si>
  <si>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</si>
  <si>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</si>
  <si>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</si>
  <si>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</si>
  <si>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</si>
  <si>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</si>
  <si>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</si>
  <si>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</si>
  <si>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</si>
  <si>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</si>
  <si>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</si>
  <si>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</si>
  <si>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</si>
  <si>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</si>
  <si>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</si>
  <si>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</si>
  <si>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</si>
  <si>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</si>
  <si>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</si>
  <si>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</si>
  <si>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</si>
  <si>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</si>
  <si>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</si>
  <si>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</si>
  <si>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</si>
  <si>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</si>
  <si>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</si>
  <si>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</si>
  <si>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</si>
  <si>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</si>
  <si>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</si>
  <si>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</si>
  <si>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</si>
  <si>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</si>
  <si>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</si>
  <si>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</si>
  <si>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</si>
  <si>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</si>
  <si>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</si>
  <si>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</si>
  <si>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</si>
  <si>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</si>
  <si>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</si>
  <si>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</si>
  <si>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</si>
  <si>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</si>
  <si>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</si>
  <si>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</si>
  <si>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</si>
  <si>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</si>
  <si>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</si>
  <si>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</si>
  <si>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</si>
  <si>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</si>
  <si>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</si>
  <si>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</si>
  <si>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</si>
  <si>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</si>
  <si>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</si>
  <si>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</si>
  <si>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</si>
  <si>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</si>
  <si>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</si>
  <si>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</si>
  <si>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</si>
  <si>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</si>
  <si>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</si>
  <si>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</si>
  <si>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</si>
  <si>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</si>
  <si>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</si>
  <si>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</si>
  <si>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</si>
  <si>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</si>
  <si>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</si>
  <si>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</si>
  <si>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</si>
  <si>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</si>
  <si>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</si>
  <si>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</si>
  <si>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</si>
  <si>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</si>
  <si>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</si>
  <si>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</si>
  <si>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</si>
  <si>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</si>
  <si>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</si>
  <si>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</si>
  <si>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</si>
  <si>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</si>
  <si>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</si>
  <si>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</si>
  <si>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</si>
  <si>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</si>
  <si>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</si>
  <si>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</si>
  <si>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</si>
  <si>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</si>
  <si>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</si>
  <si>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</si>
  <si>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</si>
  <si>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</si>
  <si>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</si>
  <si>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</si>
  <si>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</si>
  <si>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</si>
  <si>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</si>
  <si>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</si>
  <si>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</si>
  <si>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</si>
  <si>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</si>
  <si>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</si>
  <si>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</si>
  <si>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</si>
  <si>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</si>
  <si>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</si>
  <si>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</si>
  <si>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</si>
  <si>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</si>
  <si>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</si>
  <si>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</si>
  <si>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</si>
  <si>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</si>
  <si>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</si>
  <si>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</si>
  <si>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</si>
  <si>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</si>
  <si>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</si>
  <si>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</si>
  <si>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</si>
  <si>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</si>
  <si>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</si>
  <si>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</si>
  <si>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</si>
  <si>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</si>
  <si>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</si>
  <si>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</si>
  <si>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</si>
  <si>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</si>
  <si>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</si>
  <si>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</si>
  <si>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</si>
  <si>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</si>
  <si>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</si>
  <si>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</si>
  <si>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</si>
  <si>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</si>
  <si>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</si>
  <si>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</si>
  <si>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</si>
  <si>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</si>
  <si>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</si>
  <si>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</si>
  <si>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</si>
  <si>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</si>
  <si>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</si>
  <si>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</si>
  <si>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</si>
  <si>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</si>
  <si>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</si>
  <si>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</si>
  <si>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</si>
  <si>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</si>
  <si>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</si>
  <si>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</si>
  <si>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</si>
  <si>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</si>
  <si>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</si>
  <si>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</si>
  <si>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</si>
  <si>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</si>
  <si>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</si>
  <si>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</si>
  <si>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</si>
  <si>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</si>
  <si>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</si>
  <si>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</si>
  <si>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</si>
  <si>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</si>
  <si>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</si>
  <si>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</si>
  <si>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</si>
  <si>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</si>
  <si>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</si>
  <si>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</si>
  <si>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</si>
  <si>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</si>
  <si>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</si>
  <si>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</si>
  <si>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</si>
  <si>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</si>
  <si>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</si>
  <si>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</si>
  <si>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</si>
  <si>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</si>
  <si>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</si>
  <si>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</si>
  <si>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</si>
  <si>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</si>
  <si>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</si>
  <si>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</si>
  <si>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</si>
  <si>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</si>
  <si>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</si>
  <si>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</si>
  <si>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</si>
  <si>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</si>
  <si>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</si>
  <si>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</si>
  <si>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</si>
  <si>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</si>
  <si>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</si>
  <si>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</si>
  <si>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</si>
  <si>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</si>
  <si>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</si>
  <si>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</si>
  <si>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</si>
  <si>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</si>
  <si>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</si>
  <si>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</si>
  <si>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</si>
  <si>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</si>
  <si>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</si>
  <si>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</si>
  <si>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</si>
  <si>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</si>
  <si>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</si>
  <si>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</si>
  <si>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</si>
  <si>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</si>
  <si>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</si>
  <si>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</si>
  <si>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</si>
  <si>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</si>
  <si>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</si>
  <si>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</si>
  <si>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</si>
  <si>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</si>
  <si>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</si>
  <si>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</si>
  <si>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</si>
  <si>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</si>
  <si>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</si>
  <si>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</si>
  <si>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</si>
  <si>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</si>
  <si>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</si>
  <si>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</si>
  <si>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</si>
  <si>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</si>
  <si>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</si>
  <si>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</si>
  <si>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</si>
  <si>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</si>
  <si>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</si>
  <si>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</si>
  <si>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</si>
  <si>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</si>
  <si>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</si>
  <si>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</si>
  <si>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</si>
  <si>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</si>
  <si>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</si>
  <si>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</si>
  <si>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</si>
  <si>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</si>
  <si>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</si>
  <si>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</si>
  <si>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</si>
  <si>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</si>
  <si>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</si>
  <si>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</si>
  <si>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</si>
  <si>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</si>
  <si>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</si>
  <si>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</si>
  <si>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</si>
  <si>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</si>
  <si>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</si>
  <si>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</si>
  <si>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</si>
  <si>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</si>
  <si>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</si>
  <si>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</si>
  <si>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</si>
  <si>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</si>
  <si>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</si>
  <si>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</si>
  <si>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</si>
  <si>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</si>
  <si>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</si>
  <si>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</si>
  <si>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</si>
  <si>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</si>
  <si>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</si>
  <si>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</si>
  <si>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</si>
  <si>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</si>
  <si>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</si>
  <si>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</si>
  <si>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</si>
  <si>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</si>
  <si>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</si>
  <si>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</si>
  <si>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</si>
  <si>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</si>
  <si>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</si>
  <si>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</si>
  <si>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</si>
  <si>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</si>
  <si>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</si>
  <si>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</si>
  <si>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</si>
  <si>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</si>
  <si>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</si>
  <si>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</si>
  <si>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</si>
  <si>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</si>
  <si>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</si>
  <si>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</si>
  <si>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</si>
  <si>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</si>
  <si>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</si>
  <si>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</si>
  <si>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</si>
  <si>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</si>
  <si>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</si>
  <si>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</si>
  <si>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</si>
  <si>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</si>
  <si>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</si>
  <si>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</si>
  <si>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</si>
  <si>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</si>
  <si>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</si>
  <si>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</si>
  <si>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</si>
  <si>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</si>
  <si>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</si>
  <si>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</si>
  <si>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</si>
  <si>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</si>
  <si>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</si>
  <si>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</si>
  <si>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</si>
  <si>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</si>
  <si>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</si>
  <si>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</si>
  <si>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</si>
  <si>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</si>
  <si>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</si>
  <si>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</si>
  <si>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</si>
  <si>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</si>
  <si>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</si>
  <si>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</si>
  <si>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</si>
  <si>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</si>
  <si>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</si>
  <si>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</si>
  <si>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</si>
  <si>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</si>
  <si>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</si>
  <si>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</si>
  <si>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</si>
  <si>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</si>
  <si>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</si>
  <si>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</si>
  <si>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</si>
  <si>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</si>
  <si>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</si>
  <si>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</si>
  <si>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</si>
  <si>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</si>
  <si>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</si>
  <si>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</si>
  <si>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</si>
  <si>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</si>
  <si>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</si>
  <si>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</si>
  <si>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</si>
  <si>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</si>
  <si>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</si>
  <si>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</si>
  <si>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</si>
  <si>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</si>
  <si>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</si>
  <si>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</si>
  <si>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</si>
  <si>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</si>
  <si>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</si>
  <si>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</si>
  <si>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</si>
  <si>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</si>
  <si>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</si>
  <si>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</si>
  <si>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</si>
  <si>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</si>
  <si>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</si>
  <si>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</si>
  <si>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</si>
  <si>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</si>
  <si>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</si>
  <si>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</si>
  <si>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</si>
  <si>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</si>
  <si>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</si>
  <si>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</si>
  <si>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</si>
  <si>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</si>
  <si>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</si>
  <si>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</si>
  <si>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</si>
  <si>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</si>
  <si>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</si>
  <si>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</si>
  <si>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</si>
  <si>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</si>
  <si>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</si>
  <si>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</si>
  <si>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</si>
  <si>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</si>
  <si>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</si>
  <si>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</si>
  <si>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</si>
  <si>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</si>
  <si>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</si>
  <si>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</si>
  <si>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</si>
  <si>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</si>
  <si>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</si>
  <si>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</si>
  <si>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</si>
  <si>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</si>
  <si>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</si>
  <si>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</si>
  <si>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</si>
  <si>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</si>
  <si>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</si>
  <si>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</si>
  <si>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</si>
  <si>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</si>
  <si>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</si>
  <si>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</si>
  <si>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</si>
  <si>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</si>
  <si>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</si>
  <si>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</si>
  <si>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</si>
  <si>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</si>
  <si>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</si>
  <si>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</si>
  <si>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</si>
  <si>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</si>
  <si>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</si>
  <si>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</si>
  <si>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</si>
  <si>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</si>
  <si>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</si>
  <si>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</si>
  <si>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</si>
  <si>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</si>
  <si>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</si>
  <si>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</si>
  <si>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</si>
  <si>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</si>
  <si>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</si>
  <si>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</si>
  <si>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</si>
  <si>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</si>
  <si>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</si>
  <si>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</si>
  <si>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</si>
  <si>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</si>
  <si>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</si>
  <si>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</si>
  <si>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</si>
  <si>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</si>
  <si>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</si>
  <si>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</si>
  <si>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</si>
  <si>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</si>
  <si>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</si>
  <si>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</si>
  <si>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</si>
  <si>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</si>
  <si>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</si>
  <si>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</si>
  <si>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</si>
  <si>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</si>
  <si>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</si>
  <si>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</si>
  <si>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</si>
  <si>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</si>
  <si>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</si>
  <si>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</si>
  <si>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</si>
  <si>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</si>
  <si>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</si>
  <si>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</si>
  <si>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</si>
  <si>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</si>
  <si>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</si>
  <si>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</si>
  <si>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</si>
  <si>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</si>
  <si>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</si>
  <si>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</si>
  <si>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</si>
  <si>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</si>
  <si>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</si>
  <si>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</si>
  <si>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</si>
  <si>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</si>
  <si>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</si>
  <si>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</si>
  <si>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</si>
  <si>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</si>
  <si>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</si>
  <si>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</si>
  <si>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</si>
  <si>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</si>
  <si>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</si>
  <si>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</si>
  <si>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</si>
  <si>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</si>
  <si>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</si>
  <si>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</si>
  <si>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</si>
  <si>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</si>
  <si>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</si>
  <si>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</si>
  <si>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</si>
  <si>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</si>
  <si>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</si>
  <si>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</si>
  <si>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</si>
  <si>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</si>
  <si>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</si>
  <si>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</si>
  <si>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</si>
  <si>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</si>
  <si>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</si>
  <si>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</si>
  <si>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</si>
  <si>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</si>
  <si>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</si>
  <si>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</si>
  <si>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</si>
  <si>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</si>
  <si>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</si>
  <si>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</si>
  <si>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</si>
  <si>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</si>
  <si>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</si>
  <si>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</si>
  <si>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</si>
  <si>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</si>
  <si>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</si>
  <si>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</si>
  <si>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</si>
  <si>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</si>
  <si>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</si>
  <si>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</si>
  <si>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</si>
  <si>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</si>
  <si>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</si>
  <si>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</si>
  <si>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</si>
  <si>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</si>
  <si>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</si>
  <si>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</si>
  <si>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</si>
  <si>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</si>
  <si>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</si>
  <si>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</si>
  <si>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</si>
  <si>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</si>
  <si>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</si>
  <si>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</si>
  <si>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</si>
  <si>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</si>
  <si>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</si>
  <si>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</si>
  <si>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</si>
  <si>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</si>
  <si>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</si>
  <si>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</si>
  <si>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</si>
  <si>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</si>
  <si>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</si>
  <si>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</si>
  <si>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</si>
  <si>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</si>
  <si>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</si>
  <si>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</si>
  <si>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</si>
  <si>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</si>
  <si>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</si>
  <si>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</si>
  <si>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</si>
  <si>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</si>
  <si>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</si>
  <si>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</si>
  <si>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</si>
  <si>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</si>
  <si>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</si>
  <si>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</si>
  <si>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</si>
  <si>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</si>
  <si>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</si>
  <si>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</si>
  <si>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</si>
  <si>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</si>
  <si>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</si>
  <si>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</si>
  <si>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</si>
  <si>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</si>
  <si>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</si>
  <si>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</si>
  <si>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</si>
  <si>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</si>
  <si>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</si>
  <si>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</si>
  <si>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</si>
  <si>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</si>
  <si>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</si>
  <si>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</si>
  <si>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</si>
  <si>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</si>
  <si>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</si>
  <si>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</si>
  <si>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</si>
  <si>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</si>
  <si>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</si>
  <si>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</si>
  <si>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</si>
  <si>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</si>
  <si>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</si>
  <si>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</si>
  <si>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</si>
  <si>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</si>
  <si>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</si>
  <si>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</si>
  <si>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</si>
  <si>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</si>
  <si>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</si>
  <si>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</si>
  <si>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</si>
  <si>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</si>
  <si>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</si>
  <si>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</si>
  <si>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</si>
  <si>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</si>
  <si>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</si>
  <si>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</si>
  <si>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</si>
  <si>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</si>
  <si>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</si>
  <si>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</si>
  <si>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</si>
  <si>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</si>
  <si>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</si>
  <si>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</si>
  <si>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</si>
  <si>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</si>
  <si>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</si>
  <si>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</si>
  <si>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</si>
  <si>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</si>
  <si>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</si>
  <si>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</si>
  <si>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</si>
  <si>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</si>
  <si>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</si>
  <si>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</si>
  <si>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</si>
  <si>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</si>
  <si>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</si>
  <si>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</si>
  <si>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</si>
  <si>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</si>
  <si>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</si>
  <si>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</si>
  <si>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</si>
  <si>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</si>
  <si>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</si>
  <si>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</si>
  <si>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</si>
  <si>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</si>
  <si>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</si>
  <si>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</si>
  <si>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</si>
  <si>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</si>
  <si>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</si>
  <si>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</si>
  <si>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</si>
  <si>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</si>
  <si>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</si>
  <si>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</si>
  <si>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</si>
  <si>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</si>
  <si>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</si>
  <si>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</si>
  <si>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</si>
  <si>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</si>
  <si>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</si>
  <si>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</si>
  <si>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</si>
  <si>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</si>
  <si>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</si>
  <si>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</si>
  <si>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</si>
  <si>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</si>
  <si>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</si>
  <si>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</si>
  <si>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</si>
  <si>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</si>
  <si>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</si>
  <si>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</si>
  <si>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</si>
  <si>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</si>
  <si>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</si>
  <si>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</si>
  <si>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</si>
  <si>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</si>
  <si>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</si>
  <si>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</si>
  <si>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</si>
  <si>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</si>
  <si>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</si>
  <si>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</si>
  <si>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</si>
  <si>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</si>
  <si>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</si>
  <si>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</si>
  <si>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</si>
  <si>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</si>
  <si>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</si>
  <si>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</si>
  <si>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</si>
  <si>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</si>
  <si>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</si>
  <si>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</si>
  <si>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</si>
  <si>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</si>
  <si>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</si>
  <si>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</si>
  <si>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</si>
  <si>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</si>
  <si>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</si>
  <si>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</si>
  <si>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</si>
  <si>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</si>
  <si>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</si>
  <si>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</si>
  <si>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</si>
  <si>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</si>
  <si>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</si>
  <si>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</si>
  <si>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</si>
  <si>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</si>
  <si>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</si>
  <si>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</si>
  <si>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</si>
  <si>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</si>
  <si>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</si>
  <si>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</si>
  <si>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</si>
  <si>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</si>
  <si>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</si>
  <si>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</si>
  <si>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</si>
  <si>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</si>
  <si>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</si>
  <si>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</si>
  <si>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</si>
  <si>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</si>
  <si>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</si>
  <si>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</si>
  <si>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</si>
  <si>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</si>
  <si>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</si>
  <si>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</si>
  <si>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</si>
  <si>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</si>
  <si>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</si>
  <si>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</si>
  <si>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</si>
  <si>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</si>
  <si>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</si>
  <si>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</si>
  <si>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</si>
  <si>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</si>
  <si>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</si>
  <si>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</si>
  <si>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</si>
  <si>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</si>
  <si>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</si>
  <si>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</si>
  <si>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</si>
  <si>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</si>
  <si>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</si>
  <si>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</si>
  <si>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</si>
  <si>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</si>
  <si>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</si>
  <si>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</si>
  <si>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</si>
  <si>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</si>
  <si>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</si>
  <si>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</si>
  <si>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</si>
  <si>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</si>
  <si>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</si>
  <si>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</si>
  <si>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</si>
  <si>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</si>
  <si>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</si>
  <si>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</si>
  <si>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</si>
  <si>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</si>
  <si>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</si>
  <si>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</si>
  <si>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</si>
  <si>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</si>
  <si>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</si>
  <si>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</si>
  <si>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</si>
  <si>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</si>
  <si>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</si>
  <si>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</si>
  <si>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</si>
  <si>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</si>
  <si>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</si>
  <si>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</si>
  <si>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</si>
  <si>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</si>
  <si>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</si>
  <si>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</si>
  <si>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</si>
  <si>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</si>
  <si>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</si>
  <si>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</si>
  <si>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</si>
  <si>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</si>
  <si>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</si>
  <si>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</si>
  <si>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</si>
  <si>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</si>
  <si>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</si>
  <si>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</si>
  <si>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</si>
  <si>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</si>
  <si>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</si>
  <si>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</si>
  <si>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</si>
  <si>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</si>
  <si>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</si>
  <si>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</si>
  <si>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</si>
  <si>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</si>
  <si>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</si>
  <si>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</si>
  <si>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</si>
  <si>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</si>
  <si>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</si>
  <si>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</si>
  <si>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</si>
  <si>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</si>
  <si>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</si>
  <si>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</si>
  <si>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</si>
  <si>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</si>
  <si>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</si>
  <si>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</si>
  <si>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</si>
  <si>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</si>
  <si>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</si>
  <si>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</si>
  <si>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</si>
  <si>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</si>
  <si>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</si>
  <si>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</si>
  <si>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</si>
  <si>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</si>
  <si>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</si>
  <si>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</si>
  <si>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</si>
  <si>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</si>
  <si>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</si>
  <si>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</si>
  <si>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</si>
  <si>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</si>
  <si>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</si>
  <si>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</si>
  <si>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</si>
  <si>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</si>
  <si>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</si>
  <si>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</si>
  <si>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</si>
  <si>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</si>
  <si>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</si>
  <si>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</si>
  <si>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</si>
  <si>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</si>
  <si>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</si>
  <si>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</si>
  <si>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</si>
  <si>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</si>
  <si>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</si>
  <si>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</si>
  <si>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</si>
  <si>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</si>
  <si>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</si>
  <si>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</si>
  <si>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</si>
  <si>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</si>
  <si>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</si>
  <si>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</si>
  <si>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</si>
  <si>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</si>
  <si>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</si>
  <si>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</si>
  <si>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</si>
  <si>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</si>
  <si>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</si>
  <si>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</si>
  <si>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</si>
  <si>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</si>
  <si>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</si>
  <si>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</si>
  <si>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</si>
  <si>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</si>
  <si>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</si>
  <si>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</si>
  <si>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</si>
  <si>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</si>
  <si>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</si>
  <si>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</si>
  <si>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</si>
  <si>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</si>
  <si>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</si>
  <si>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</si>
  <si>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</si>
  <si>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</si>
  <si>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</si>
  <si>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</si>
  <si>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</si>
  <si>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</si>
  <si>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</si>
  <si>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</si>
  <si>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</si>
  <si>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</si>
  <si>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</si>
  <si>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</si>
  <si>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</si>
  <si>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</si>
  <si>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</si>
  <si>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</si>
  <si>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</si>
  <si>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</si>
  <si>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</si>
  <si>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</si>
  <si>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</si>
  <si>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</si>
  <si>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</si>
  <si>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</si>
  <si>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</si>
  <si>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</si>
  <si>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</si>
  <si>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</si>
  <si>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</si>
  <si>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</si>
  <si>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</si>
  <si>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</si>
  <si>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</si>
  <si>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</si>
  <si>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</si>
  <si>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</si>
  <si>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</si>
  <si>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</si>
  <si>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</si>
  <si>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</si>
  <si>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</si>
  <si>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</si>
  <si>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</si>
  <si>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</si>
  <si>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</si>
  <si>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</si>
  <si>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</si>
  <si>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</si>
  <si>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</si>
  <si>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</si>
  <si>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</si>
  <si>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</si>
  <si>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</si>
  <si>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</si>
  <si>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</si>
  <si>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</si>
  <si>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</si>
  <si>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</si>
  <si>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</si>
  <si>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</si>
  <si>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</si>
  <si>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</si>
  <si>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</si>
  <si>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</si>
  <si>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</si>
  <si>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</si>
  <si>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</si>
  <si>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</si>
  <si>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</si>
  <si>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</si>
  <si>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</si>
  <si>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</si>
  <si>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</si>
  <si>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</si>
  <si>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</si>
  <si>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</si>
  <si>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</si>
  <si>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</si>
  <si>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</si>
  <si>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</si>
  <si>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</si>
  <si>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</si>
  <si>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</si>
  <si>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</si>
  <si>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</si>
  <si>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</si>
  <si>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</si>
  <si>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</si>
  <si>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</si>
  <si>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</si>
  <si>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</si>
  <si>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</si>
  <si>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</si>
  <si>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</si>
  <si>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</si>
  <si>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</si>
  <si>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</si>
  <si>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</si>
  <si>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</si>
  <si>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</si>
  <si>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</si>
  <si>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</si>
  <si>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</si>
  <si>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</si>
  <si>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</si>
  <si>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</si>
  <si>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</si>
  <si>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</si>
  <si>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</si>
  <si>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</si>
  <si>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</si>
  <si>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</si>
  <si>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</si>
  <si>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</si>
  <si>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</si>
  <si>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</si>
  <si>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</si>
  <si>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</si>
  <si>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</si>
  <si>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</si>
  <si>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</si>
  <si>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</si>
  <si>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</si>
  <si>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</si>
  <si>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</si>
  <si>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</si>
  <si>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</si>
  <si>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</si>
  <si>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</si>
  <si>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</si>
  <si>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</si>
  <si>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</si>
  <si>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</si>
  <si>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</si>
  <si>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</si>
  <si>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</si>
  <si>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</si>
  <si>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</si>
  <si>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</si>
  <si>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</si>
  <si>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</si>
  <si>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</si>
  <si>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</si>
  <si>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</si>
  <si>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</si>
  <si>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</si>
  <si>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</si>
  <si>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</si>
  <si>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</si>
  <si>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</si>
  <si>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</si>
  <si>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</si>
  <si>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</si>
  <si>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</si>
  <si>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</si>
  <si>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</si>
  <si>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</si>
  <si>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</si>
  <si>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</si>
  <si>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</si>
  <si>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</si>
  <si>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</si>
  <si>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</si>
  <si>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</si>
  <si>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</si>
  <si>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</si>
  <si>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</si>
  <si>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</si>
  <si>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</si>
  <si>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</si>
  <si>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</si>
  <si>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</si>
  <si>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</si>
  <si>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</si>
  <si>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</si>
  <si>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</si>
  <si>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</si>
  <si>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</si>
  <si>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</si>
  <si>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</si>
  <si>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</si>
  <si>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</si>
  <si>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</si>
  <si>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</si>
  <si>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</si>
  <si>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</si>
  <si>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</si>
  <si>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</si>
  <si>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</si>
  <si>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</si>
  <si>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</si>
  <si>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</si>
  <si>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</si>
  <si>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</si>
  <si>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</si>
  <si>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</si>
  <si>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</si>
  <si>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</si>
  <si>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</si>
  <si>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</si>
  <si>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</si>
  <si>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</si>
  <si>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</si>
  <si>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</si>
  <si>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</si>
  <si>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</si>
  <si>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</si>
  <si>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</si>
  <si>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</si>
  <si>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</si>
  <si>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</si>
  <si>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</si>
  <si>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</si>
  <si>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</si>
  <si>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</si>
  <si>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</si>
  <si>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</si>
  <si>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</si>
  <si>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</si>
  <si>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</si>
  <si>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</si>
  <si>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</si>
  <si>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</si>
  <si>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</si>
  <si>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</si>
  <si>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</si>
  <si>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</si>
  <si>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</si>
  <si>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</si>
  <si>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</si>
  <si>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</si>
  <si>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</si>
  <si>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</si>
  <si>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</si>
  <si>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</si>
  <si>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</si>
  <si>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</si>
  <si>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</si>
  <si>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</si>
  <si>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</si>
  <si>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</si>
  <si>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</si>
  <si>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</si>
  <si>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</si>
  <si>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</si>
  <si>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</si>
  <si>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</si>
  <si>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</si>
  <si>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</si>
  <si>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</si>
  <si>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</si>
  <si>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</si>
  <si>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</si>
  <si>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</si>
  <si>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</si>
  <si>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</si>
  <si>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</si>
  <si>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</si>
  <si>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</si>
  <si>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</si>
  <si>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</si>
  <si>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</si>
  <si>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</si>
  <si>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</si>
  <si>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</si>
  <si>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</si>
  <si>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</si>
  <si>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</si>
  <si>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</si>
  <si>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</si>
  <si>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</si>
  <si>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</si>
  <si>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</si>
  <si>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</si>
  <si>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</si>
  <si>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</si>
  <si>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</si>
  <si>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</si>
  <si>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</si>
  <si>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</si>
  <si>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</si>
  <si>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</si>
  <si>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</si>
  <si>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</si>
  <si>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</si>
  <si>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</si>
  <si>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</si>
  <si>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</si>
  <si>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</si>
  <si>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</si>
  <si>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</si>
  <si>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</si>
  <si>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</si>
  <si>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</si>
  <si>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</si>
  <si>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</si>
  <si>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</si>
  <si>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</si>
  <si>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</si>
  <si>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</si>
  <si>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</si>
  <si>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</si>
  <si>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</si>
  <si>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</si>
  <si>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</si>
  <si>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</si>
  <si>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</si>
  <si>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</si>
  <si>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</si>
  <si>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</si>
  <si>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</si>
  <si>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</si>
  <si>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</si>
  <si>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</si>
  <si>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</si>
  <si>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</si>
  <si>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</si>
  <si>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</si>
  <si>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</si>
  <si>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</si>
  <si>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</si>
  <si>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</si>
  <si>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</si>
  <si>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</si>
  <si>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</si>
  <si>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</si>
  <si>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</si>
  <si>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</si>
  <si>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</si>
  <si>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</si>
  <si>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</si>
  <si>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</si>
  <si>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</si>
  <si>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</si>
  <si>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</si>
  <si>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</si>
  <si>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</si>
  <si>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</si>
  <si>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</si>
  <si>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</si>
  <si>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</si>
  <si>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</si>
  <si>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</si>
  <si>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</si>
  <si>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</si>
  <si>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</si>
  <si>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</si>
  <si>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</si>
  <si>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</si>
  <si>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</si>
  <si>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</si>
  <si>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</si>
  <si>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</si>
  <si>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</si>
  <si>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</si>
  <si>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</si>
  <si>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</si>
  <si>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</si>
  <si>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</si>
  <si>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</si>
  <si>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</si>
  <si>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</si>
  <si>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</si>
  <si>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</si>
  <si>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</si>
  <si>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</si>
  <si>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</si>
  <si>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</si>
  <si>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</si>
  <si>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</si>
  <si>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</si>
  <si>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</si>
  <si>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</si>
  <si>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</si>
  <si>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</si>
  <si>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</si>
  <si>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</si>
  <si>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</si>
  <si>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</si>
  <si>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</si>
  <si>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</si>
  <si>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</si>
  <si>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</si>
  <si>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</si>
  <si>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</si>
  <si>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</si>
  <si>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</si>
  <si>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</si>
  <si>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</si>
  <si>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</si>
  <si>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</si>
  <si>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</si>
  <si>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</si>
  <si>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</si>
  <si>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</si>
  <si>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</si>
  <si>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</si>
  <si>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</si>
  <si>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</si>
  <si>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</si>
  <si>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</si>
  <si>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</si>
  <si>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</si>
  <si>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</si>
  <si>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</si>
  <si>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</si>
  <si>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</si>
  <si>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</si>
  <si>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</si>
  <si>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</si>
  <si>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</si>
  <si>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</si>
  <si>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</si>
  <si>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</si>
  <si>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</si>
  <si>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</si>
  <si>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</si>
  <si>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</si>
  <si>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</si>
  <si>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</si>
  <si>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</si>
  <si>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</si>
  <si>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</si>
  <si>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</si>
  <si>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</si>
  <si>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</si>
  <si>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</si>
  <si>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</si>
  <si>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</si>
  <si>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</si>
  <si>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</si>
  <si>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</si>
  <si>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</si>
  <si>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</si>
  <si>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</si>
  <si>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</si>
  <si>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</si>
  <si>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</si>
  <si>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</si>
  <si>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</si>
  <si>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</si>
  <si>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</si>
  <si>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</si>
  <si>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</si>
  <si>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</si>
  <si>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</si>
  <si>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</si>
  <si>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</si>
  <si>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</si>
  <si>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</si>
  <si>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</si>
  <si>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</si>
  <si>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</si>
  <si>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</si>
  <si>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</si>
  <si>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</si>
  <si>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</si>
  <si>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</si>
  <si>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</si>
  <si>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</si>
  <si>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</si>
  <si>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</si>
  <si>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</si>
  <si>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</si>
  <si>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</si>
  <si>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</si>
  <si>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</si>
  <si>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</si>
  <si>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</si>
  <si>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</si>
  <si>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</si>
  <si>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</si>
  <si>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</si>
  <si>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</si>
  <si>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</si>
  <si>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</si>
  <si>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</si>
  <si>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</si>
  <si>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</si>
  <si>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</si>
  <si>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</si>
  <si>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</si>
  <si>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</si>
  <si>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</si>
  <si>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</si>
  <si>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</si>
  <si>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</si>
  <si>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</si>
  <si>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</si>
  <si>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</si>
  <si>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</si>
  <si>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</si>
  <si>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</si>
  <si>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</si>
  <si>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</si>
  <si>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</si>
  <si>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</si>
  <si>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</si>
  <si>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</si>
  <si>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</si>
  <si>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</si>
  <si>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</si>
  <si>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</si>
  <si>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</si>
  <si>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</si>
  <si>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</si>
  <si>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</si>
  <si>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</si>
  <si>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</si>
  <si>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</si>
  <si>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</si>
  <si>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</si>
  <si>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</si>
  <si>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</si>
  <si>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</si>
  <si>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</si>
  <si>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</si>
  <si>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</si>
  <si>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</si>
  <si>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</si>
  <si>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</si>
  <si>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</si>
  <si>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</si>
  <si>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</si>
  <si>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</si>
  <si>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</si>
  <si>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</si>
  <si>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</si>
  <si>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</si>
  <si>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</si>
  <si>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</si>
  <si>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</si>
  <si>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</si>
  <si>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</si>
  <si>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</si>
  <si>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</si>
  <si>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</si>
  <si>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</si>
  <si>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</si>
  <si>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</si>
  <si>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</si>
  <si>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</si>
  <si>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</si>
  <si>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</si>
  <si>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</si>
  <si>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</si>
  <si>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</si>
  <si>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</si>
  <si>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</si>
  <si>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</si>
  <si>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</si>
  <si>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</si>
  <si>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</si>
  <si>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</si>
  <si>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</si>
  <si>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</si>
  <si>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</si>
  <si>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</si>
  <si>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</si>
  <si>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</si>
  <si>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</si>
  <si>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</si>
  <si>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</si>
  <si>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</si>
  <si>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</si>
  <si>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</si>
  <si>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</si>
  <si>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</si>
  <si>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</si>
  <si>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</si>
  <si>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</si>
  <si>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</si>
  <si>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</si>
  <si>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</si>
  <si>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</si>
  <si>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</si>
  <si>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</si>
  <si>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</si>
  <si>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</si>
  <si>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</si>
  <si>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</si>
  <si>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</si>
  <si>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</si>
  <si>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</si>
  <si>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</si>
  <si>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</si>
  <si>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</si>
  <si>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</si>
  <si>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</si>
  <si>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</si>
  <si>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</si>
  <si>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</si>
  <si>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</si>
  <si>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</si>
  <si>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</si>
  <si>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</si>
  <si>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</si>
  <si>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</si>
  <si>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</si>
  <si>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</si>
  <si>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</si>
  <si>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</si>
  <si>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</si>
  <si>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</si>
  <si>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</si>
  <si>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</si>
  <si>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</si>
  <si>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</si>
  <si>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</si>
  <si>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</si>
  <si>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</si>
  <si>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</si>
  <si>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</si>
  <si>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</si>
  <si>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</si>
  <si>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</si>
  <si>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</si>
  <si>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</si>
  <si>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</si>
  <si>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</si>
  <si>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</si>
  <si>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</si>
  <si>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</si>
  <si>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</si>
  <si>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</si>
  <si>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</si>
  <si>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</si>
  <si>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</si>
  <si>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</si>
  <si>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</si>
  <si>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</si>
  <si>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</si>
  <si>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</si>
  <si>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</si>
  <si>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</si>
  <si>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</si>
  <si>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</si>
  <si>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</si>
  <si>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</si>
  <si>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</si>
  <si>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</si>
  <si>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</si>
  <si>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</si>
  <si>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</si>
  <si>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</si>
  <si>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</si>
  <si>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</si>
  <si>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</si>
  <si>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</si>
  <si>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</si>
  <si>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</si>
  <si>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</si>
  <si>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</si>
  <si>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</si>
  <si>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</si>
  <si>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</si>
  <si>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</si>
  <si>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</si>
  <si>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</si>
  <si>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</si>
  <si>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</si>
  <si>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</si>
  <si>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</si>
  <si>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</si>
  <si>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</si>
  <si>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</si>
  <si>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</si>
  <si>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</si>
  <si>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</si>
  <si>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</si>
  <si>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</si>
  <si>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</si>
  <si>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</si>
  <si>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</si>
  <si>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</si>
  <si>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</si>
  <si>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</si>
  <si>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</si>
  <si>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</si>
  <si>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</si>
  <si>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</si>
  <si>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</si>
  <si>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</si>
  <si>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</si>
  <si>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</si>
  <si>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</si>
  <si>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</si>
  <si>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</si>
  <si>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</si>
  <si>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</si>
  <si>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</si>
  <si>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</si>
  <si>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</si>
  <si>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</si>
  <si>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</si>
  <si>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</si>
  <si>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</si>
  <si>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</si>
  <si>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</si>
  <si>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</si>
  <si>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</si>
  <si>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</si>
  <si>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</si>
  <si>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</si>
  <si>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</si>
  <si>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</si>
  <si>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</si>
  <si>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</si>
  <si>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</si>
  <si>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</si>
  <si>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</si>
  <si>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</si>
  <si>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</si>
  <si>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</si>
  <si>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</si>
  <si>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</si>
  <si>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</si>
  <si>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</si>
  <si>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</si>
  <si>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</si>
  <si>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</si>
  <si>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</si>
  <si>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</si>
  <si>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</si>
  <si>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</si>
  <si>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</si>
  <si>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</si>
  <si>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</si>
  <si>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</si>
  <si>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</si>
  <si>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</si>
  <si>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</si>
  <si>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</si>
  <si>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</si>
  <si>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</si>
  <si>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</si>
  <si>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</si>
  <si>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</si>
  <si>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</si>
  <si>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</si>
  <si>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</si>
  <si>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</si>
  <si>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</si>
  <si>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</si>
  <si>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</si>
  <si>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</si>
  <si>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</si>
  <si>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</si>
  <si>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</si>
  <si>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</si>
  <si>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</si>
  <si>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</si>
  <si>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</si>
  <si>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</si>
  <si>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</si>
  <si>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</si>
  <si>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</si>
  <si>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</si>
  <si>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</si>
  <si>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</si>
  <si>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</si>
  <si>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</si>
  <si>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</si>
  <si>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</si>
  <si>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</si>
  <si>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</si>
  <si>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</si>
  <si>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</si>
  <si>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</si>
  <si>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</si>
  <si>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</si>
  <si>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</si>
  <si>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</si>
  <si>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</si>
  <si>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</si>
  <si>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</si>
  <si>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</si>
  <si>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</si>
  <si>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</si>
  <si>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</si>
  <si>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</si>
  <si>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</si>
  <si>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</si>
  <si>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</si>
  <si>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</si>
  <si>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</si>
  <si>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</si>
  <si>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</si>
  <si>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</si>
  <si>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</si>
  <si>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</si>
  <si>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</si>
  <si>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</si>
  <si>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</si>
  <si>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</si>
  <si>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</si>
  <si>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</si>
  <si>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</si>
  <si>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</si>
  <si>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</si>
  <si>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</si>
  <si>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</si>
  <si>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</si>
  <si>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</si>
  <si>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</si>
  <si>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</si>
  <si>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</si>
  <si>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</si>
  <si>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</si>
  <si>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</si>
  <si>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</si>
  <si>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</si>
  <si>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</si>
  <si>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</si>
  <si>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</si>
  <si>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</si>
  <si>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</si>
  <si>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</si>
  <si>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</si>
  <si>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</si>
  <si>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</si>
  <si>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</si>
  <si>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</si>
  <si>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</si>
  <si>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</si>
  <si>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</si>
  <si>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</si>
  <si>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</si>
  <si>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</si>
  <si>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</si>
  <si>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</si>
  <si>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</si>
  <si>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</si>
  <si>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</si>
  <si>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</si>
  <si>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</si>
  <si>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</si>
  <si>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</si>
  <si>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</si>
  <si>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</si>
  <si>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</si>
  <si>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</si>
  <si>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</si>
  <si>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</si>
  <si>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</si>
  <si>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</si>
  <si>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</si>
  <si>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</si>
  <si>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</si>
  <si>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</si>
  <si>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</si>
  <si>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</si>
  <si>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</si>
  <si>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</si>
  <si>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</si>
  <si>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</si>
  <si>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</si>
  <si>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</si>
  <si>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</si>
  <si>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</si>
  <si>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</si>
  <si>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</si>
  <si>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</si>
  <si>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</si>
  <si>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</si>
  <si>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</si>
  <si>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</si>
  <si>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</si>
  <si>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</si>
  <si>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</si>
  <si>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</si>
  <si>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</si>
  <si>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</si>
  <si>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</si>
  <si>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</si>
  <si>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</si>
  <si>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</si>
  <si>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</si>
  <si>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</si>
  <si>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</si>
  <si>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</si>
  <si>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</si>
  <si>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</si>
  <si>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</si>
  <si>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</si>
  <si>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</si>
  <si>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</si>
  <si>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</si>
  <si>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</si>
  <si>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</si>
  <si>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</si>
  <si>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</si>
  <si>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</si>
  <si>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</si>
  <si>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</si>
  <si>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</si>
  <si>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</si>
  <si>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</si>
  <si>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</si>
  <si>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</si>
  <si>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</si>
  <si>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</si>
  <si>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</si>
  <si>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</si>
  <si>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</si>
  <si>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</si>
  <si>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</si>
  <si>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</si>
  <si>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</si>
  <si>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</si>
  <si>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</si>
  <si>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</si>
  <si>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</si>
  <si>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</si>
  <si>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</si>
  <si>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</si>
  <si>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</si>
  <si>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</si>
  <si>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</si>
  <si>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</si>
  <si>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</si>
  <si>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</si>
  <si>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</si>
  <si>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</si>
  <si>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</si>
  <si>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</si>
  <si>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</si>
  <si>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</si>
  <si>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</si>
  <si>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</si>
  <si>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</si>
  <si>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</si>
  <si>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</si>
  <si>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</si>
  <si>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</si>
  <si>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</si>
  <si>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</si>
  <si>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</si>
  <si>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</si>
  <si>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</si>
  <si>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</si>
  <si>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</si>
  <si>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</si>
  <si>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</si>
  <si>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</si>
  <si>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</si>
  <si>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</si>
  <si>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</si>
  <si>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</si>
  <si>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</si>
  <si>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</si>
  <si>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</si>
  <si>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</si>
  <si>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</si>
  <si>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</si>
  <si>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</si>
  <si>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</si>
  <si>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</si>
  <si>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</si>
  <si>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</si>
  <si>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</si>
  <si>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</si>
  <si>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</si>
  <si>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</si>
  <si>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</si>
  <si>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</si>
  <si>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</si>
  <si>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</si>
  <si>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</si>
  <si>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</si>
  <si>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</si>
  <si>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</si>
  <si>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</si>
  <si>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</si>
  <si>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</si>
  <si>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</si>
  <si>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</si>
  <si>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</si>
  <si>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</si>
  <si>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</si>
  <si>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</si>
  <si>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</si>
  <si>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</si>
  <si>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</si>
  <si>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</si>
  <si>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</si>
  <si>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</si>
  <si>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</si>
  <si>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</si>
  <si>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</si>
  <si>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</si>
  <si>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</si>
  <si>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</si>
  <si>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</si>
  <si>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</si>
  <si>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</si>
  <si>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</si>
  <si>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</si>
  <si>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</si>
  <si>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</si>
  <si>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</si>
  <si>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</si>
  <si>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</si>
  <si>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</si>
  <si>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</si>
  <si>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</si>
  <si>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</si>
  <si>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</si>
  <si>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</si>
  <si>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</si>
  <si>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</si>
  <si>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</si>
  <si>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</si>
  <si>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</si>
  <si>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</si>
  <si>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</si>
  <si>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</si>
  <si>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</si>
  <si>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</si>
  <si>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</si>
  <si>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</si>
  <si>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</si>
  <si>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</si>
  <si>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</si>
  <si>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</si>
  <si>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</si>
  <si>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</si>
  <si>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</si>
  <si>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</si>
  <si>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</si>
  <si>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</si>
  <si>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</si>
  <si>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</si>
  <si>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</si>
  <si>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</si>
  <si>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</si>
  <si>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</si>
  <si>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</si>
  <si>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</si>
  <si>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</si>
  <si>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</si>
  <si>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</si>
  <si>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</si>
  <si>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</si>
  <si>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</si>
  <si>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</si>
  <si>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</si>
  <si>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</si>
  <si>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</si>
  <si>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</si>
  <si>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</si>
  <si>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</si>
  <si>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</si>
  <si>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</si>
  <si>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</si>
  <si>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</si>
  <si>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</si>
  <si>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</si>
  <si>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</si>
  <si>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</si>
  <si>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</si>
  <si>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</si>
  <si>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</si>
  <si>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</si>
  <si>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</si>
  <si>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</si>
  <si>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</si>
  <si>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</si>
  <si>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</si>
  <si>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</si>
  <si>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</si>
  <si>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</si>
  <si>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</si>
  <si>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</si>
  <si>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</si>
  <si>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</si>
  <si>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</si>
  <si>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</si>
  <si>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</si>
  <si>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</si>
  <si>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</si>
  <si>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</si>
  <si>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</si>
  <si>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</si>
  <si>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</si>
  <si>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</si>
  <si>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</si>
  <si>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</si>
  <si>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</si>
  <si>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</si>
  <si>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</si>
  <si>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</si>
  <si>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</si>
  <si>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</si>
  <si>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</si>
  <si>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</si>
  <si>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</si>
  <si>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</si>
  <si>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</si>
  <si>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</si>
  <si>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</si>
  <si>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</si>
  <si>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</si>
  <si>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</si>
  <si>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</si>
  <si>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</si>
  <si>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</si>
  <si>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</si>
  <si>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</si>
  <si>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</si>
  <si>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</si>
  <si>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</si>
  <si>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</si>
  <si>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</si>
  <si>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</si>
  <si>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</si>
  <si>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</si>
  <si>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</si>
  <si>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</si>
  <si>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</si>
  <si>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</si>
  <si>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</si>
  <si>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</si>
  <si>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</si>
  <si>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</si>
  <si>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</si>
  <si>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</si>
  <si>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</si>
  <si>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</si>
  <si>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</si>
  <si>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</si>
  <si>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</si>
  <si>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</si>
  <si>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</si>
  <si>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</si>
  <si>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</si>
  <si>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</si>
  <si>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</si>
  <si>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</si>
  <si>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</si>
  <si>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</si>
  <si>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</si>
  <si>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</si>
  <si>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</si>
  <si>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</si>
  <si>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</si>
  <si>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</si>
  <si>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</si>
  <si>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</si>
  <si>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</si>
  <si>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</si>
  <si>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</si>
  <si>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</si>
  <si>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</si>
  <si>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</si>
  <si>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</si>
  <si>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</si>
  <si>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</si>
  <si>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</si>
  <si>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</si>
  <si>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</si>
  <si>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</si>
  <si>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</si>
  <si>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</si>
  <si>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</si>
  <si>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</si>
  <si>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</si>
  <si>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</si>
  <si>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</si>
  <si>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</si>
  <si>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</si>
  <si>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</si>
  <si>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</si>
  <si>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</si>
  <si>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</si>
  <si>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</si>
  <si>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</si>
  <si>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</si>
  <si>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</si>
  <si>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</si>
  <si>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</si>
  <si>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</si>
  <si>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</si>
  <si>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</si>
  <si>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</si>
  <si>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</si>
  <si>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</si>
  <si>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</si>
  <si>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</si>
  <si>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</si>
  <si>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</si>
  <si>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</si>
  <si>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</si>
  <si>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</si>
  <si>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</si>
  <si>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</si>
  <si>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</si>
  <si>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</si>
  <si>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</si>
  <si>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</si>
  <si>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</si>
  <si>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</si>
  <si>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</si>
  <si>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</si>
  <si>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</si>
  <si>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</si>
  <si>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</si>
  <si>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</si>
  <si>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</si>
  <si>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</si>
  <si>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</si>
  <si>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</si>
  <si>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</si>
  <si>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</si>
  <si>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</si>
  <si>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</si>
  <si>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</si>
  <si>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</si>
  <si>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</si>
  <si>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</si>
  <si>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</si>
  <si>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</si>
  <si>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</si>
  <si>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</si>
  <si>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</si>
  <si>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</si>
  <si>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</si>
  <si>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</si>
  <si>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</si>
  <si>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</si>
  <si>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</si>
  <si>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</si>
  <si>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</si>
  <si>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</si>
  <si>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</si>
  <si>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</si>
  <si>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</si>
  <si>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</si>
  <si>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</si>
  <si>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</si>
  <si>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</si>
  <si>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</si>
  <si>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</si>
  <si>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</si>
  <si>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</si>
  <si>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</si>
  <si>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</si>
  <si>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</si>
  <si>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</si>
  <si>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</si>
  <si>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</si>
  <si>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</si>
  <si>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</si>
  <si>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</si>
  <si>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</si>
  <si>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</si>
  <si>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</si>
  <si>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</si>
  <si>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</si>
  <si>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</si>
  <si>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</si>
  <si>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</si>
  <si>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</si>
  <si>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</si>
  <si>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</si>
  <si>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</si>
  <si>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</si>
  <si>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</si>
  <si>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</si>
  <si>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</si>
  <si>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</si>
  <si>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</si>
  <si>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</si>
  <si>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</si>
  <si>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</si>
  <si>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</si>
  <si>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</si>
  <si>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</si>
  <si>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</si>
  <si>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</si>
  <si>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</si>
  <si>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</si>
  <si>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</si>
  <si>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</si>
  <si>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</si>
  <si>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</si>
  <si>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</si>
  <si>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</si>
  <si>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</si>
  <si>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</si>
  <si>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</si>
  <si>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</si>
  <si>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</si>
  <si>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</si>
  <si>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</si>
  <si>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</si>
  <si>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</si>
  <si>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</si>
  <si>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</si>
  <si>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</si>
  <si>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</si>
  <si>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</si>
  <si>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</si>
  <si>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</si>
  <si>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</si>
  <si>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</si>
  <si>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</si>
  <si>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</si>
  <si>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</si>
  <si>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</si>
  <si>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</si>
  <si>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</si>
  <si>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</si>
  <si>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</si>
  <si>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</si>
  <si>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</si>
  <si>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</si>
  <si>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</si>
  <si>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</si>
  <si>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</si>
  <si>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</si>
  <si>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</si>
  <si>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</si>
  <si>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</si>
  <si>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</si>
  <si>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</si>
  <si>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</si>
  <si>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</si>
  <si>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</si>
  <si>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</si>
  <si>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</si>
  <si>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</si>
  <si>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</si>
  <si>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</si>
  <si>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</si>
  <si>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</si>
  <si>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</si>
  <si>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</si>
  <si>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</si>
  <si>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</si>
  <si>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</si>
  <si>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</si>
  <si>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</si>
  <si>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</si>
  <si>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</si>
  <si>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</si>
  <si>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</si>
  <si>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</si>
  <si>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</si>
  <si>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</si>
  <si>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</si>
  <si>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</si>
  <si>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</si>
  <si>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</si>
  <si>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</si>
  <si>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</si>
  <si>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</si>
  <si>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</si>
  <si>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</si>
  <si>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</si>
  <si>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</si>
  <si>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</si>
  <si>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</si>
  <si>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</si>
  <si>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</si>
  <si>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</si>
  <si>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</si>
  <si>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</si>
  <si>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</si>
  <si>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</si>
  <si>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</si>
  <si>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</si>
  <si>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</si>
  <si>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</si>
  <si>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</si>
  <si>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</si>
  <si>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</si>
  <si>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</si>
  <si>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</si>
  <si>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</si>
  <si>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</si>
  <si>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</si>
  <si>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</si>
  <si>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</si>
  <si>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</si>
  <si>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</si>
  <si>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</si>
  <si>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</si>
  <si>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</si>
  <si>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</si>
  <si>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</si>
  <si>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</si>
  <si>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</si>
  <si>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</si>
  <si>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</si>
  <si>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</si>
  <si>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</si>
  <si>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</si>
  <si>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</si>
  <si>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</si>
  <si>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</si>
  <si>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</si>
  <si>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</si>
  <si>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</si>
  <si>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</si>
  <si>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</si>
  <si>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</si>
  <si>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</si>
  <si>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</si>
  <si>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</si>
  <si>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</si>
  <si>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</si>
  <si>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</si>
  <si>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</si>
  <si>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</si>
  <si>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</si>
  <si>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</si>
  <si>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</si>
  <si>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</si>
  <si>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</si>
  <si>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</si>
  <si>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</si>
  <si>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</si>
  <si>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</si>
  <si>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</si>
  <si>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</si>
  <si>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</si>
  <si>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</si>
  <si>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</si>
  <si>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</si>
  <si>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</si>
  <si>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</si>
  <si>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</si>
  <si>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</si>
  <si>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</si>
  <si>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</si>
  <si>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</si>
  <si>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</si>
  <si>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</si>
  <si>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</si>
  <si>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</si>
  <si>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</si>
  <si>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</si>
  <si>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</si>
  <si>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</si>
  <si>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</si>
  <si>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</si>
  <si>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</si>
  <si>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</si>
  <si>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</si>
  <si>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</si>
  <si>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</si>
  <si>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</si>
  <si>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</si>
  <si>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</si>
  <si>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</si>
  <si>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</si>
  <si>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</si>
  <si>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</si>
  <si>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</si>
  <si>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</si>
  <si>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</si>
  <si>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</si>
  <si>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</si>
  <si>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</si>
  <si>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</si>
  <si>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</si>
  <si>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</si>
  <si>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</si>
  <si>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</si>
  <si>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</si>
  <si>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</si>
  <si>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</si>
  <si>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PCM-20251123-00001703</t>
  </si>
  <si>
    <t>Critical</t>
  </si>
  <si>
    <t>ETA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</si>
  <si>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</si>
  <si>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</si>
  <si>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</si>
  <si>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</si>
  <si>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</si>
  <si>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</si>
  <si>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</si>
  <si>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</si>
  <si>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</si>
  <si>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</si>
  <si>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</si>
  <si>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</si>
  <si>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</si>
  <si>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</si>
  <si>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</si>
  <si>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</si>
  <si>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</si>
  <si>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</si>
  <si>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</si>
  <si>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</si>
  <si>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</si>
  <si>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</si>
  <si>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</si>
  <si>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</si>
  <si>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</si>
  <si>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</si>
  <si>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</si>
  <si>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</si>
  <si>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</si>
  <si>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</si>
  <si>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</si>
  <si>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</si>
  <si>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</si>
  <si>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</si>
  <si>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</si>
  <si>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</si>
  <si>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</si>
  <si>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</si>
  <si>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</si>
  <si>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</si>
  <si>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</si>
  <si>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</si>
  <si>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</si>
  <si>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</si>
  <si>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</si>
  <si>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</si>
  <si>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</si>
  <si>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</si>
  <si>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</si>
  <si>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</si>
  <si>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</si>
  <si>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</si>
  <si>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</si>
  <si>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</si>
  <si>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</si>
  <si>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</si>
  <si>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</si>
  <si>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</si>
  <si>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</si>
  <si>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</si>
  <si>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</si>
  <si>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</si>
  <si>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</si>
  <si>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</si>
  <si>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</si>
  <si>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</si>
  <si>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</si>
  <si>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</si>
  <si>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</si>
  <si>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</si>
  <si>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</si>
  <si>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</si>
  <si>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</si>
  <si>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</si>
  <si>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</si>
  <si>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</si>
  <si>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</si>
  <si>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</si>
  <si>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</si>
  <si>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</si>
  <si>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</si>
  <si>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</si>
  <si>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</si>
  <si>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</si>
  <si>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</si>
  <si>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</si>
  <si>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</si>
  <si>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PCM-20251123-00001299</t>
  </si>
  <si>
    <t>Team switched Off 5G Deu To Load issue</t>
  </si>
  <si>
    <t>PCM-20251123-00001809</t>
  </si>
  <si>
    <t>Family building access owner Not Response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</si>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</sst>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3" dataDxfId="172" headerRowBorderDxfId="170" tableBorderDxfId="171" totalsRowBorderDxfId="169">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6" totalsRowShown="0" headerRowDxfId="47" dataDxfId="46" headerRowBorderDxfId="44" tableBorderDxfId="45" totalsRowBorderDxfId="43">
  <autoFilter ref="A1:L4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2" totalsRowShown="0" headerRowDxfId="30" dataDxfId="29" headerRowBorderDxfId="27" tableBorderDxfId="28">
  <autoFilter ref="A1:L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K15" sqref="K15"/>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321.90028611110756</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5</v>
      </c>
      <c r="D3" s="127" t="s">
        <v>12817</v>
      </c>
      <c r="E3" s="136" t="s">
        <v>39024</v>
      </c>
      <c r="F3" s="137">
        <v>45984.743298611109</v>
      </c>
      <c r="G3" s="138">
        <f ca="1">IFERROR(NOW()-F3,"-")</f>
        <v>0.10541342592478031</v>
      </c>
      <c r="H3" s="137">
        <v>45984.728125000001</v>
      </c>
      <c r="I3" s="135" t="str">
        <f>IFERROR(VLOOKUP(D3,DB!A:F,6,0),"")</f>
        <v>SCECO+STB</v>
      </c>
      <c r="J3" s="135" t="str">
        <f>IFERROR(VLOOKUP(D3,DB!A:G,7,0),"")</f>
        <v>Dead</v>
      </c>
      <c r="K3" s="139" t="s">
        <v>39025</v>
      </c>
      <c r="L3" s="140" t="str">
        <f>IFERROR(VLOOKUP(D3,DB!A:I,9,0),"")</f>
        <v>Latis</v>
      </c>
    </row>
    <row r="4" spans="1:15" ht="15" customHeight="1">
      <c r="A4" s="134"/>
      <c r="B4" s="135" t="str">
        <f>IFERROR(VLOOKUP(D4,DB!A:K,11,0),"")</f>
        <v/>
      </c>
      <c r="C4" s="135"/>
      <c r="D4" s="127"/>
      <c r="E4" s="136"/>
      <c r="F4" s="137"/>
      <c r="G4" s="138">
        <f ca="1">IFERROR(NOW()-F4,"-")</f>
        <v>45984.848712037034</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45984.848712037034</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45984.848712037034</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45984.848712037034</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45984.848712037034</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45984.848712037034</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45984.848712037034</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45984.848712037034</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45984.848712037034</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45984.848712037034</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45984.848712037034</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45984.848712037034</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45984.848712037034</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45984.848712037034</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45984.848712037034</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45984.848712037034</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45984.848712037034</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45984.848712037034</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45984.848712037034</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45984.848712037034</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45984.848712037034</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45984.848712037034</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45984.848712037034</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45984.848712037034</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45984.848712037034</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45984.848712037034</v>
      </c>
      <c r="H29" s="137"/>
      <c r="I29" s="135" t="str">
        <f>IFERROR(VLOOKUP(D29,DB!A:F,6,0),"")</f>
        <v/>
      </c>
      <c r="J29" s="135" t="str">
        <f>IFERROR(VLOOKUP(D29,DB!A:G,7,0),"")</f>
        <v/>
      </c>
      <c r="K29" s="139"/>
      <c r="L29" s="140" t="str">
        <f>IFERROR(VLOOKUP(D29,DB!A:I,9,0),"")</f>
        <v/>
      </c>
    </row>
    <row r="30" spans="1:12" ht="15" customHeight="1">
      <c r="A30" s="141"/>
      <c r="B30" s="128" t="str">
        <f>IFERROR(VLOOKUP(D30,DB!A:K,11,0),"")</f>
        <v/>
      </c>
      <c r="C30" s="128"/>
      <c r="D30" s="142"/>
      <c r="E30" s="129"/>
      <c r="F30" s="130"/>
      <c r="G30" s="131">
        <f ca="1">IFERROR(NOW()-F30,"-")</f>
        <v>45984.848712037034</v>
      </c>
      <c r="H30" s="130"/>
      <c r="I30" s="128" t="str">
        <f>IFERROR(VLOOKUP(D30,DB!A:F,6,0),"")</f>
        <v/>
      </c>
      <c r="J30" s="128" t="str">
        <f>IFERROR(VLOOKUP(D30,DB!A:G,7,0),"")</f>
        <v/>
      </c>
      <c r="K30" s="132"/>
      <c r="L30" s="133" t="str">
        <f>IFERROR(VLOOKUP(D30,DB!A:I,9,0),"")</f>
        <v/>
      </c>
    </row>
  </sheetData>
  <customSheetViews>
    <customSheetView guid="{F6042A99-DD27-4453-835D-0834D95730CC}" filter="1" showAutoFilter="1">
      <pageMargins left="0" right="0" top="0" bottom="0" header="0" footer="0"/>
      <autoFilter ref="B1:M1" xr:uid="{CAFE3ACA-4D9D-4E2A-B258-89B785DE269F}"/>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159.84887407407223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0.46129305555223254</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45984.848712037034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45984.848712037034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45984.848712037034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45984.848712037034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45984.848712037034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45984.848712037034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45984.848712037034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45984.848712037034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45984.848712037034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45984.848712037034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45984.848712037034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45984.848712037034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45984.848712037034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45984.848712037034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45984.848712037034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45984.848712037034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45984.848712037034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45984.848712037034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45984.848712037034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45984.848712037034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45984.848712037034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45984.848712037034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45984.848712037034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45984.848712037034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45984.848712037034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45984.848712037034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45984.848712037034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45984.848712037034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45984.848712037034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45984.848712037034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45984.848712037034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45984.848712037034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45984.848712037034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45984.848712037034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45984.848712037034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45984.848712037034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45984.848712037034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45984.848712037034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45984.848712037034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45984.848712037034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45984.848712037034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45984.848712037034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45984.848712037034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45984.848712037034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45984.848712037034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45984.848712037034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45984.848712037034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45984.848712037034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45984.848712037034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45984.848712037034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45984.848712037034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45984.848712037034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45984.848712037034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45984.848712037034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45984.848712037034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45984.848712037034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45984.848712037034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45984.848712037034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45984.848712037034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45984.848712037034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45984.848712037034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45984.848712037034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45984.848712037034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45984.848712037034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45984.848712037034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45984.848712037034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45984.848712037034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45984.848712037034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45984.848712037034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45984.848712037034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45984.848712037034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45984.848712037034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45984.848712037034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45984.848712037034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45984.848712037034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45984.848712037034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45984.848712037034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45984.848712037034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45984.848712037034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45984.848712037034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45984.848712037034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45984.848712037034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45984.848712037034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45984.848712037034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45984.848712037034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45984.848712037034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45984.848712037034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45984.848712037034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45984.848712037034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45984.848712037034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45984.848712037034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45984.848712037034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45984.848712037034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45984.848712037034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45984.848712037034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45984.848712037034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45984.848712037034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45984.848712037034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45984.848712037034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45984.848712037034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45984.848712037034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45984.848712037034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45984.848712037034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45984.848712037034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45984.848712037034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45984.848712037034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45984.848712037034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45984.848712037034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45984.848712037034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45984.848712037034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45984.848712037034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45984.848712037034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45984.848712037034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45984.848712037034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45984.848712037034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45984.848712037034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45984.848712037034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45984.848712037034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45984.848712037034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45984.848712037034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45984.848712037034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45984.848712037034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45984.848712037034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45984.848712037034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45984.848712037034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45984.848712037034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45984.848712037034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45984.848712037034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45984.848712037034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45984.848712037034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45984.848712037034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45984.848712037034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45984.848712037034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45984.848712037034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45984.848712037034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45984.848712037034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45984.848712037034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45984.848712037034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45984.848712037034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45984.848712037034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45984.848712037034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45984.848712037034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45984.848712037034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45984.848712037034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45984.848712037034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45984.848712037034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tabSelected="1" workbookViewId="0">
      <selection activeCell="D4" sqref="D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1" ca="1" si="0">IFERROR(NOW()-F2,"-")</f>
        <v>45984.848712037034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45984.848712037034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45984.848712037034</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45984.848712037034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45984.848712037034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45984.848712037034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45984.848712037034</v>
      </c>
      <c r="H8" s="22"/>
      <c r="I8" s="19" t="str">
        <f>IFERROR(VLOOKUP(D8,DB!A:F,6,0),"")</f>
        <v/>
      </c>
      <c r="J8" s="18" t="str">
        <f>IFERROR(VLOOKUP(D8,DB!A:G,7,0),"")</f>
        <v/>
      </c>
      <c r="K8" s="45"/>
      <c r="L8" s="23" t="str">
        <f>IFERROR(VLOOKUP(D8,DB!A:I,9,0),"")</f>
        <v/>
      </c>
    </row>
    <row r="9" spans="1:13" ht="15" customHeight="1">
      <c r="A9" s="19"/>
      <c r="B9" s="61" t="str">
        <f>IFERROR(VLOOKUP(D9,DB!A:K,11,0),"")</f>
        <v/>
      </c>
      <c r="C9" s="18"/>
      <c r="D9" s="61" t="str">
        <f>IFERROR(VLOOKUP(#REF!,DB!#REF!,7,0),"")</f>
        <v/>
      </c>
      <c r="E9" s="95"/>
      <c r="F9" s="20"/>
      <c r="G9" s="21">
        <f t="shared" ca="1" si="0"/>
        <v>45984.848712037034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45984.848712037034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45984.848712037034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45984.848712037034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45984.848712037034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45984.848712037034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45984.848712037034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45984.848712037034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45984.848712037034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45984.848712037034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45984.848712037034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45984.848712037034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45984.848712037034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45984.848712037034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45984.848712037034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45984.848712037034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45984.848712037034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45984.848712037034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45984.848712037034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45984.848712037034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45984.848712037034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45984.848712037034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45984.848712037034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45984.848712037034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45984.848712037034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45984.848712037034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45984.848712037034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45984.848712037034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45984.848712037034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45984.848712037034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45984.848712037034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45984.848712037034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45984.848712037034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45984.848712037034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45984.848712037034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45984.848712037034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45984.848712037034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45984.848712037034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45984.848712037034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45984.848712037034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45984.848712037034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45984.848712037034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45984.848712037034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45984.848712037034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45984.848712037034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45984.848712037034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45984.848712037034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45984.848712037034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45984.848712037034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45984.848712037034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45984.848712037034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45984.848712037034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45984.848712037034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45984.848712037034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45984.848712037034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45984.848712037034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45984.848712037034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45984.848712037034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45984.848712037034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45984.848712037034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45984.848712037034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45984.848712037034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45984.848712037034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45984.848712037034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45984.848712037034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45984.848712037034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45984.848712037034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45984.848712037034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45984.848712037034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45984.848712037034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45984.848712037034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45984.848712037034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45984.848712037034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45984.848712037034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45984.848712037034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45984.848712037034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45984.848712037034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45984.848712037034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45984.848712037034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45984.848712037034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45984.848712037034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45984.848712037034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45984.848712037034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45984.848712037034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45984.848712037034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45984.848712037034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45984.848712037034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45984.848712037034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45984.848712037034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45984.848712037034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45984.848712037034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45984.848712037034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45984.848712037034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45984.848712037034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45984.848712037034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45984.848712037034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45984.848712037034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45984.848712037034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45984.848712037034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45984.848712037034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45984.848712037034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45984.848712037034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45984.848712037034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45984.848712037034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45984.848712037034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45984.848712037034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45984.848712037034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45984.848712037034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45984.848712037034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45984.848712037034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45984.848712037034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45984.848712037034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45984.848712037034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45984.848712037034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45984.848712037034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45984.848712037034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45984.848712037034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45984.848712037034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45984.848712037034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45984.848712037034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45984.848712037034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45984.848712037034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45984.848712037034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45984.848712037034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45984.848712037034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45984.848712037034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45984.848712037034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45984.848712037034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45984.848712037034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45984.848712037034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45984.848712037034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45984.848712037034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45984.848712037034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45984.848712037034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45984.848712037034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45984.848712037034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45984.848712037034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45984.848712037034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45984.848712037034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45984.848712037034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45984.848712037034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45984.848712037034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45984.848712037034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45984.848712037034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45984.848712037034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45984.848712037034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45984.848712037034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45984.848712037034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45984.848712037034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45984.848712037034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45984.848712037034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45984.848712037034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45984.848712037034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45984.848712037034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45984.848712037034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45984.848712037034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45984.848712037034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45984.848712037034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45984.848712037034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45984.848712037034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45984.848712037034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45984.848712037034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45984.848712037034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45984.848712037034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45984.848712037034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45984.848712037034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45984.848712037034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45984.848712037034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45984.848712037034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45984.848712037034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45984.848712037034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45984.848712037034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45984.848712037034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45984.848712037034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45984.848712037034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45984.848712037034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45984.848712037034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45984.848712037034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45984.848712037034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45984.848712037034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45984.848712037034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45984.848712037034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45984.848712037034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45984.848712037034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45984.848712037034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45984.848712037034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45984.848712037034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45984.848712037034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45984.848712037034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45984.848712037034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45984.848712037034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45984.848712037034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45984.848712037034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45984.848712037034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45984.848712037034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45984.848712037034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45984.848712037034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45984.848712037034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45984.848712037034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45984.848712037034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45984.848712037034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45984.848712037034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45984.848712037034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45984.848712037034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45984.848712037034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45984.848712037034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45984.848712037034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45984.848712037034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45984.848712037034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45984.848712037034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45984.848712037034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45984.848712037034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45984.848712037034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45984.848712037034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45984.848712037034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45984.848712037034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45984.848712037034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45984.848712037034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45984.848712037034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45984.848712037034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45984.848712037034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45984.848712037034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45984.848712037034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45984.848712037034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45984.848712037034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45984.848712037034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45984.848712037034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45984.848712037034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45984.848712037034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45984.848712037034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45984.848712037034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45984.848712037034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45984.848712037034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45984.848712037034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45984.848712037034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45984.848712037034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45984.848712037034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45984.848712037034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45984.848712037034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45984.848712037034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45984.848712037034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45984.848712037034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45984.848712037034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45984.848712037034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45984.848712037034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45984.848712037034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45984.848712037034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45984.848712037034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45984.848712037034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45984.848712037034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45984.848712037034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45984.848712037034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45984.848712037034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45984.848712037034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45984.848712037034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45984.848712037034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45984.848712037034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45984.848712037034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45984.848712037034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45984.848712037034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45984.848712037034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45984.848712037034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45984.848712037034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45984.848712037034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45984.848712037034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45984.848712037034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45984.848712037034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45984.848712037034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45984.848712037034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45984.848712037034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45984.848712037034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45984.848712037034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45984.848712037034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45984.848712037034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45984.848712037034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45984.848712037034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45984.848712037034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45984.848712037034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45984.848712037034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45984.848712037034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45984.848712037034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45984.848712037034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45984.848712037034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45984.848712037034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45984.848712037034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45984.848712037034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45984.848712037034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45984.848712037034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45984.848712037034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45984.848712037034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45984.848712037034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45984.848712037034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45984.848712037034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45984.848712037034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45984.848712037034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45984.848712037034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45984.848712037034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45984.848712037034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45984.848712037034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45984.848712037034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45984.848712037034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45984.848712037034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45984.848712037034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45984.848712037034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45984.848712037034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45984.848712037034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45984.848712037034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45984.848712037034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45984.848712037034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45984.848712037034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45984.848712037034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45984.848712037034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45984.848712037034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45984.848712037034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45984.848712037034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45984.848712037034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45984.848712037034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45984.848712037034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45984.848712037034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45984.848712037034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45984.848712037034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45984.848712037034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45984.848712037034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45984.848712037034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45984.848712037034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45984.848712037034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45984.848712037034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45984.848712037034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45984.848712037034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45984.848712037034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45984.848712037034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45984.848712037034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45984.848712037034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45984.848712037034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45984.848712037034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45984.848712037034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45984.848712037034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45984.848712037034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45984.848712037034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45984.848712037034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45984.848712037034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45984.848712037034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45984.848712037034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45984.848712037034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45984.848712037034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45984.848712037034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45984.848712037034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45984.848712037034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45984.848712037034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45984.848712037034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45984.848712037034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45984.848712037034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45984.848712037034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45984.848712037034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45984.848712037034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45984.848712037034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45984.848712037034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45984.848712037034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45984.848712037034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45984.848712037034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45984.848712037034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45984.848712037034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45984.848712037034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45984.848712037034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45984.848712037034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45984.848712037034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45984.848712037034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45984.848712037034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45984.848712037034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45984.848712037034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45984.848712037034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45984.848712037034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45984.848712037034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45984.848712037034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45984.848712037034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45984.848712037034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45984.848712037034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45984.848712037034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45984.848712037034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45984.848712037034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45984.848712037034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45984.848712037034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45984.848712037034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45984.848712037034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45984.848712037034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45984.848712037034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45984.848712037034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45984.848712037034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45984.848712037034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45984.848712037034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45984.848712037034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45984.848712037034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45984.848712037034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45984.848712037034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45984.848712037034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45984.848712037034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45984.848712037034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45984.848712037034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45984.848712037034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45984.848712037034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45984.848712037034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45984.848712037034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45984.848712037034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45984.848712037034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45984.848712037034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45984.848712037034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45984.848712037034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45984.848712037034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45984.848712037034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45984.848712037034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45984.848712037034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45984.848712037034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45984.848712037034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45984.848712037034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45984.848712037034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45984.848712037034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45984.848712037034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45984.848712037034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45984.848712037034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45984.848712037034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45984.848712037034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45984.848712037034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45984.848712037034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45984.848712037034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45984.848712037034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45984.848712037034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45984.848712037034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45984.848712037034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45984.848712037034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45984.848712037034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45984.848712037034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45984.848712037034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45984.848712037034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45984.848712037034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45984.848712037034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45984.848712037034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45984.848712037034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45984.848712037034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45984.848712037034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45984.848712037034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45984.848712037034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45984.848712037034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45984.848712037034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45984.848712037034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45984.848712037034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45984.848712037034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45984.848712037034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45984.848712037034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45984.848712037034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45984.848712037034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45984.848712037034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45984.848712037034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45984.848712037034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45984.848712037034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45984.848712037034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45984.848712037034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45984.848712037034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45984.848712037034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45984.848712037034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45984.848712037034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45984.848712037034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45984.848712037034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45984.848712037034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45984.848712037034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45984.848712037034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45984.848712037034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45984.848712037034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45984.848712037034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45984.848712037034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45984.848712037034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45984.848712037034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45984.848712037034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45984.848712037034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45984.848712037034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45984.848712037034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45984.848712037034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45984.848712037034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45984.848712037034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45984.848712037034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45984.848712037034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45984.848712037034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45984.848712037034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45984.848712037034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45984.848712037034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45984.848712037034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45984.848712037034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45984.848712037034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45984.848712037034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45984.848712037034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45984.848712037034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45984.848712037034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45984.848712037034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45984.848712037034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45984.848712037034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45984.848712037034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45984.848712037034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45984.848712037034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45984.848712037034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45984.848712037034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45984.848712037034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45984.848712037034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45984.848712037034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45984.848712037034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45984.848712037034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45984.848712037034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45984.848712037034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45984.848712037034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45984.848712037034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45984.848712037034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45984.848712037034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45984.848712037034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45984.848712037034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45984.848712037034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45984.848712037034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45984.848712037034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45984.848712037034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45984.848712037034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45984.848712037034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45984.848712037034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45984.848712037034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45984.848712037034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45984.848712037034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45984.848712037034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45984.848712037034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45984.848712037034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45984.848712037034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45984.848712037034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45984.848712037034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45984.848712037034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45984.848712037034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45984.848712037034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45984.848712037034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45984.848712037034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45984.848712037034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45984.848712037034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45984.848712037034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45984.848712037034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45984.848712037034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45984.848712037034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45984.848712037034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45984.848712037034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45984.848712037034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45984.848712037034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45984.848712037034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45984.848712037034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45984.848712037034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45984.848712037034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45984.848712037034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45984.848712037034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45984.848712037034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45984.848712037034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45984.848712037034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45984.848712037034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45984.848712037034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45984.848712037034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45984.848712037034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45984.848712037034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45984.848712037034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45984.848712037034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45984.848712037034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45984.848712037034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45984.848712037034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45984.848712037034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45984.848712037034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45984.848712037034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45984.848712037034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45984.848712037034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45984.848712037034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45984.848712037034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45984.848712037034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45984.848712037034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45984.848712037034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45984.848712037034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45984.848712037034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45984.848712037034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45984.848712037034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45984.848712037034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45984.848712037034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45984.848712037034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45984.848712037034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45984.848712037034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45984.848712037034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45984.848712037034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45984.848712037034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45984.848712037034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45984.848712037034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45984.848712037034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45984.848712037034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45984.848712037034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45984.848712037034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45984.848712037034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45984.848712037034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45984.848712037034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45984.848712037034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45984.848712037034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45984.848712037034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45984.848712037034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45984.848712037034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45984.848712037034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45984.848712037034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45984.848712037034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45984.848712037034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45984.848712037034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45984.848712037034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45984.848712037034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45984.848712037034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45984.848712037034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45984.848712037034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45984.848712037034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45984.848712037034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45984.848712037034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45984.848712037034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45984.848712037034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45984.848712037034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45984.848712037034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45984.848712037034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45984.848712037034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45984.848712037034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45984.848712037034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45984.848712037034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45984.848712037034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45984.848712037034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45984.848712037034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45984.848712037034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45984.848712037034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45984.848712037034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45984.848712037034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45984.848712037034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45984.848712037034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45984.848712037034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45984.848712037034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45984.848712037034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45984.848712037034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45984.848712037034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45984.848712037034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45984.848712037034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45984.848712037034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45984.848712037034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45984.848712037034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45984.848712037034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45984.848712037034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45984.848712037034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45984.848712037034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45984.848712037034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45984.848712037034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45984.848712037034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45984.848712037034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45984.848712037034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45984.848712037034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45984.848712037034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45984.848712037034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45984.848712037034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45984.848712037034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45984.848712037034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45984.848712037034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45984.848712037034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45984.848712037034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45984.848712037034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45984.848712037034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45984.848712037034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45984.848712037034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45984.848712037034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45984.848712037034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45984.848712037034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45984.848712037034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45984.848712037034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45984.848712037034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45984.848712037034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45984.848712037034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45984.848712037034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45984.848712037034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45984.848712037034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45984.848712037034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45984.848712037034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45984.848712037034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45984.848712037034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45984.848712037034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45984.848712037034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45984.848712037034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45984.848712037034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45984.848712037034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45984.848712037034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45984.848712037034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45984.848712037034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45984.848712037034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45984.848712037034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45984.848712037034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45984.848712037034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45984.848712037034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45984.848712037034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45984.848712037034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45984.848712037034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45984.848712037034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45984.848712037034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45984.848712037034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45984.848712037034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45984.848712037034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45984.848712037034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45984.848712037034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45984.848712037034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45984.848712037034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45984.848712037034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45984.848712037034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45984.848712037034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45984.848712037034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45984.848712037034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45984.848712037034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45984.848712037034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45984.848712037034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45984.848712037034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45984.848712037034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45984.848712037034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45984.848712037034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45984.848712037034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45984.848712037034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45984.848712037034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45984.848712037034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45984.848712037034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45984.848712037034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45984.848712037034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45984.848712037034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45984.848712037034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45984.848712037034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45984.848712037034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45984.848712037034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45984.848712037034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45984.848712037034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45984.848712037034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45984.848712037034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45984.848712037034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45984.848712037034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45984.848712037034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45984.848712037034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45984.848712037034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45984.848712037034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45984.848712037034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45984.848712037034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45984.848712037034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45984.848712037034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45984.848712037034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45984.848712037034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45984.848712037034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45984.848712037034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45984.848712037034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45984.848712037034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45984.848712037034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45984.848712037034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45984.848712037034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45984.848712037034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45984.848712037034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45984.848712037034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45984.848712037034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45984.848712037034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45984.848712037034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45984.848712037034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45984.848712037034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45984.848712037034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45984.848712037034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45984.848712037034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45984.848712037034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45984.848712037034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45984.848712037034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45984.848712037034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45984.848712037034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45984.848712037034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45984.848712037034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45984.848712037034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45984.848712037034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45984.848712037034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45984.848712037034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45984.848712037034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45984.848712037034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45984.848712037034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45984.848712037034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45984.848712037034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45984.848712037034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45984.848712037034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45984.848712037034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45984.848712037034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45984.848712037034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45984.848712037034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45984.848712037034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45984.848712037034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45984.848712037034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45984.848712037034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45984.848712037034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45984.848712037034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45984.848712037034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45984.848712037034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45984.848712037034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45984.848712037034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45984.848712037034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45984.848712037034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45984.848712037034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45984.848712037034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45984.848712037034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45984.848712037034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45984.848712037034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45984.848712037034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45984.848712037034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45984.848712037034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45984.848712037034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45984.848712037034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45984.848712037034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45984.848712037034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45984.848712037034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45984.848712037034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45984.848712037034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45984.848712037034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45984.848712037034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45984.848712037034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45984.848712037034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45984.848712037034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45984.848712037034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45984.848712037034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45984.848712037034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45984.848712037034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45984.848712037034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45984.848712037034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45984.848712037034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45984.848712037034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45984.848712037034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45984.848712037034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45984.848712037034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45984.848712037034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45984.848712037034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45984.848712037034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45984.848712037034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45984.848712037034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45984.848712037034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45984.848712037034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45984.848712037034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45984.848712037034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45984.848712037034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45984.848712037034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45984.848712037034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45984.848712037034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45984.848712037034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45984.848712037034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45984.848712037034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45984.848712037034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45984.848712037034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45984.848712037034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45984.848712037034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45984.848712037034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45984.848712037034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45984.848712037034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45984.848712037034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45984.848712037034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45984.848712037034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45984.848712037034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45984.848712037034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45984.848712037034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45984.848712037034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45984.848712037034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45984.848712037034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45984.848712037034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45984.848712037034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45984.848712037034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45984.848712037034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45984.848712037034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45984.848712037034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45984.848712037034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45984.848712037034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45984.848712037034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45984.848712037034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45984.848712037034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45984.848712037034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45984.848712037034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45984.848712037034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45984.848712037034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45984.848712037034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45984.848712037034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45984.848712037034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45984.848712037034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45984.848712037034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45984.848712037034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45984.848712037034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45984.848712037034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45984.848712037034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45984.848712037034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45984.848712037034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45984.848712037034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45984.848712037034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45984.848712037034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45984.848712037034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45984.848712037034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45984.848712037034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45984.848712037034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45984.848712037034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45984.848712037034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45984.848712037034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45984.848712037034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45984.848712037034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45984.848712037034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45984.848712037034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45984.848712037034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45984.848712037034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45984.848712037034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45984.848712037034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45984.848712037034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45984.848712037034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45984.848712037034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45984.848712037034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45984.848712037034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45984.848712037034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45984.848712037034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45984.848712037034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45984.848712037034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45984.848712037034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45984.848712037034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45984.848712037034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45984.848712037034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45984.848712037034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45984.848712037034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45984.848712037034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45984.848712037034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45984.848712037034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45984.848712037034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45984.848712037034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45984.848712037034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45984.848712037034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45984.848712037034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45984.848712037034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45984.848712037034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45984.848712037034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45984.848712037034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45984.848712037034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45984.848712037034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45984.848712037034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45984.848712037034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45984.848712037034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45984.848712037034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45984.848712037034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45984.848712037034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45984.848712037034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45984.848712037034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45984.848712037034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45984.848712037034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45984.848712037034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45984.848712037034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45984.848712037034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45984.848712037034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45984.848712037034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45984.848712037034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45984.848712037034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45984.848712037034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45984.848712037034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45984.848712037034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45984.848712037034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45984.848712037034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45984.848712037034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45984.848712037034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45984.848712037034</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281.3679944444375</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0.35559861110959901</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29913</v>
      </c>
      <c r="E4" s="94" t="s">
        <v>39021</v>
      </c>
      <c r="F4" s="95"/>
      <c r="G4" s="96">
        <f t="shared" ref="G4:G40" ca="1" si="0">IFERROR(NOW()-F4,"")</f>
        <v>45984.848712037034</v>
      </c>
      <c r="H4" s="95">
        <v>45984.787245370368</v>
      </c>
      <c r="I4" s="113" t="str">
        <f>IFERROR(VLOOKUP(D4,DB!A:F,6,0),"")</f>
        <v>SCECO</v>
      </c>
      <c r="J4" s="113" t="str">
        <f>IFERROR(VLOOKUP(D4,DB!A:G,7,0),"")</f>
        <v>Vandalized</v>
      </c>
      <c r="K4" s="97" t="s">
        <v>39114</v>
      </c>
      <c r="L4" s="91" t="str">
        <f>IFERROR(VLOOKUP(D4,DB!A:I,9,0),"")</f>
        <v>Latis</v>
      </c>
    </row>
    <row r="5" spans="1:16" ht="15" customHeight="1">
      <c r="A5" s="113" t="s">
        <v>39115</v>
      </c>
      <c r="B5" s="113" t="str">
        <f>IFERROR(VLOOKUP(D5,DB!A:K,11,0),"")</f>
        <v>R4</v>
      </c>
      <c r="C5" s="93">
        <v>1</v>
      </c>
      <c r="D5" s="91" t="s">
        <v>29335</v>
      </c>
      <c r="E5" s="94" t="s">
        <v>39021</v>
      </c>
      <c r="F5" s="95">
        <v>45984.81517361111</v>
      </c>
      <c r="G5" s="96">
        <f t="shared" ca="1" si="0"/>
        <v>3.3538425923325121E-2</v>
      </c>
      <c r="H5" s="95">
        <v>45984.804062499999</v>
      </c>
      <c r="I5" s="113" t="str">
        <f>IFERROR(VLOOKUP(D5,DB!A:F,6,0),"")</f>
        <v>SCECO</v>
      </c>
      <c r="J5" s="113" t="str">
        <f>IFERROR(VLOOKUP(D5,DB!A:G,7,0),"")</f>
        <v>Dead</v>
      </c>
      <c r="K5" s="97" t="s">
        <v>39116</v>
      </c>
      <c r="L5" s="91" t="str">
        <f>IFERROR(VLOOKUP(D5,DB!A:I,9,0),"")</f>
        <v>Latis</v>
      </c>
    </row>
    <row r="6" spans="1:16" ht="15" customHeight="1">
      <c r="A6" s="113"/>
      <c r="B6" s="113" t="str">
        <f>IFERROR(VLOOKUP(D6,DB!A:K,11,0),"")</f>
        <v/>
      </c>
      <c r="C6" s="93"/>
      <c r="D6" s="91"/>
      <c r="E6" s="94"/>
      <c r="F6" s="95"/>
      <c r="G6" s="96">
        <f t="shared" ca="1" si="0"/>
        <v>45984.848712037034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45984.848712037034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45984.848712037034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45984.848712037034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45984.848712037034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45984.848712037034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45984.848712037034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45984.848712037034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45984.848712037034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45984.848712037034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45984.848712037034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45984.848712037034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45984.848712037034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45984.848712037034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45984.848712037034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45984.848712037034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45984.848712037034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45984.848712037034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45984.848712037034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45984.848712037034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45984.848712037034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45984.848712037034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45984.848712037034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45984.848712037034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45984.848712037034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45984.848712037034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45984.848712037034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45984.848712037034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45984.848712037034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45984.848712037034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45984.848712037034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45984.848712037034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45984.848712037034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45984.848712037034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45984.848712037034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45984.848712037034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45984.848712037034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45984.848712037034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45984.848712037034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45984.848712037034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45984.848712037034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45984.848712037034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45984.848712037034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45984.848712037034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45984.848712037034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45984.848712037034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45984.848712037034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45984.848712037034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45984.848712037034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45984.848712037034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45984.848712037034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45984.848712037034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45984.848712037034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45984.848712037034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45984.848712037034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45984.848712037034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45984.848712037034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45984.848712037034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45984.848712037034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45984.848712037034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45984.848712037034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45984.848712037034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45984.848712037034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45984.848712037034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45984.848712037034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45984.848712037034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45984.848712037034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45984.848712037034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45984.848712037034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45984.848712037034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45984.848712037034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45984.848712037034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45984.848712037034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45984.848712037034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45984.848712037034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45984.848712037034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45984.848712037034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45984.848712037034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45984.848712037034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45984.848712037034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45984.848712037034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45984.848712037034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45984.848712037034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45984.848712037034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45984.848712037034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45984.848712037034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45984.848712037034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45984.848712037034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45984.848712037034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45984.848712037034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45984.848712037034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45984.848712037034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45984.848712037034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45984.848712037034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45984.848712037034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45984.848712037034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45984.848712037034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45984.848712037034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45984.848712037034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45984.848712037034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45984.848712037034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45984.848712037034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45984.848712037034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45984.848712037034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45984.848712037034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45984.848712037034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45984.848712037034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45984.848712037034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45984.848712037034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45984.848712037034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45984.848712037034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45984.848712037034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45984.848712037034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45984.848712037034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45984.848712037034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45984.848712037034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45984.848712037034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45984.848712037034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45984.848712037034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45984.848712037034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45984.848712037034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45984.848712037034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45984.848712037034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45984.848712037034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45984.848712037034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45984.848712037034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45984.848712037034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45984.848712037034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45984.848712037034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45984.848712037034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45984.848712037034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45984.848712037034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45984.848712037034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45984.848712037034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45984.848712037034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45984.848712037034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45984.848712037034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45984.848712037034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45984.848712037034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45984.848712037034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45984.848712037034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45984.848712037034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45984.848712037034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45984.848712037034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45984.848712037034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45984.848712037034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45984.848712037034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45984.848712037034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45984.848712037034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45984.848712037034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45984.848712037034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45984.848712037034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45984.848712037034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45984.848712037034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45984.848712037034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45984.848712037034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45984.848712037034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45984.848712037034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45984.848712037034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45984.848712037034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45984.848712037034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45984.848712037034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45984.848712037034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45984.848712037034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45984.848712037034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45984.848712037034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45984.848712037034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45984.848712037034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45984.848712037034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45984.848712037034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45984.848712037034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45984.848712037034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45984.848712037034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45984.848712037034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45984.848712037034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45984.848712037034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45984.848712037034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45984.848712037034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45984.848712037034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45984.848712037034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45984.848712037034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45984.848712037034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45984.848712037034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45984.848712037034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45984.848712037034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45984.848712037034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45984.848712037034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45984.848712037034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45984.848712037034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45984.848712037034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45984.848712037034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45984.848712037034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45984.848712037034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45984.848712037034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45984.848712037034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45984.848712037034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45984.848712037034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45984.848712037034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45984.848712037034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45984.848712037034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45984.848712037034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45984.848712037034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45984.848712037034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45984.848712037034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45984.848712037034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45984.848712037034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45984.848712037034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45984.848712037034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45984.848712037034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45984.848712037034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45984.848712037034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45984.848712037034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45984.848712037034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45984.848712037034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45984.848712037034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45984.848712037034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45984.848712037034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45984.848712037034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45984.848712037034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45984.848712037034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45984.848712037034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45984.848712037034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45984.848712037034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45984.848712037034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45984.848712037034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45984.848712037034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45984.848712037034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45984.848712037034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45984.848712037034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45984.848712037034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45984.848712037034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45984.848712037034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45984.848712037034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45984.848712037034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45984.848712037034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45984.848712037034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45984.848712037034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45984.848712037034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45984.848712037034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45984.848712037034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45984.848712037034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45984.848712037034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45984.848712037034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45984.848712037034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45984.848712037034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45984.848712037034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45984.848712037034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45984.848712037034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45984.848712037034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45984.848712037034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45984.848712037034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45984.848712037034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45984.848712037034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45984.848712037034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45984.848712037034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45984.848712037034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45984.848712037034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45984.848712037034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45984.848712037034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45984.848712037034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45984.848712037034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45984.848712037034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45984.848712037034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45984.848712037034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45984.848712037034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45984.848712037034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45984.848712037034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45984.848712037034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45984.848712037034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45984.848712037034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45984.848712037034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45984.848712037034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45984.848712037034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45984.848712037034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45984.848712037034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45984.848712037034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45984.848712037034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45984.848712037034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45984.848712037034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45984.848712037034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45984.848712037034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45984.848712037034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45984.848712037034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45984.848712037034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45984.848712037034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45984.848712037034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45984.848712037034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45984.848712037034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45984.848712037034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45984.848712037034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45984.848712037034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45984.848712037034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45984.848712037034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45984.848712037034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45984.848712037034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45984.848712037034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45984.848712037034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45984.848712037034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45984.848712037034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45984.848712037034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45984.848712037034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45984.848712037034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45984.848712037034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45984.848712037034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45984.848712037034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45984.848712037034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45984.848712037034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45984.848712037034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45984.848712037034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45984.848712037034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45984.848712037034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45984.848712037034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45984.848712037034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45984.848712037034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45984.848712037034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45984.848712037034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45984.848712037034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45984.848712037034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45984.848712037034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45984.848712037034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45984.848712037034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45984.848712037034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45984.848712037034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45984.848712037034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45984.848712037034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45984.848712037034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45984.848712037034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45984.848712037034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45984.848712037034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45984.848712037034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45984.848712037034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45984.848712037034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45984.848712037034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45984.848712037034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45984.848712037034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45984.848712037034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45984.848712037034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45984.848712037034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45984.848712037034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45984.848712037034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45984.848712037034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45984.848712037034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45984.848712037034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45984.848712037034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45984.848712037034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45984.848712037034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45984.848712037034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45984.848712037034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45984.848712037034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45984.848712037034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45984.848712037034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45984.848712037034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45984.848712037034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45984.848712037034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45984.848712037034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06" ca="1" si="6">IFERROR(NOW()-F361,"")</f>
        <v>45984.848712037034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45984.848712037034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45984.848712037034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45984.848712037034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45984.848712037034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45984.848712037034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45984.848712037034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45984.848712037034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45984.848712037034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45984.848712037034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45984.848712037034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45984.848712037034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45984.848712037034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45984.848712037034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45984.848712037034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45984.848712037034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45984.848712037034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45984.848712037034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45984.848712037034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45984.848712037034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45984.848712037034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45984.848712037034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45984.848712037034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45984.848712037034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45984.848712037034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45984.848712037034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45984.848712037034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45984.848712037034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45984.848712037034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45984.848712037034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45984.848712037034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45984.848712037034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45984.848712037034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45984.848712037034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45984.848712037034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45984.848712037034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45984.848712037034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45984.848712037034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45984.848712037034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45984.848712037034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45984.848712037034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45984.848712037034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45984.848712037034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45984.848712037034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45984.848712037034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45984.848712037034</v>
      </c>
      <c r="H406" s="95"/>
      <c r="I406" s="113" t="str">
        <f>IFERROR(VLOOKUP(D406,DB!A:F,6,0),"")</f>
        <v/>
      </c>
      <c r="J406" s="113" t="str">
        <f>IFERROR(VLOOKUP(D406,DB!A:G,7,0),"")</f>
        <v/>
      </c>
      <c r="K406" s="97"/>
      <c r="L406" s="91" t="str">
        <f>IFERROR(VLOOKUP(D406,DB!A:I,9,0),"")</f>
        <v/>
      </c>
    </row>
  </sheetData>
  <dataValidations count="2">
    <dataValidation allowBlank="1" showInputMessage="1" showErrorMessage="1" sqref="E1" xr:uid="{A4F81451-56CC-4543-9497-104C4E44EE4B}"/>
    <dataValidation type="list" allowBlank="1" showInputMessage="1" showErrorMessage="1" sqref="E2:E4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4"/>
  <sheetViews>
    <sheetView workbookViewId="0">
      <selection activeCell="K8" sqref="K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93.016651851845381</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39024</v>
      </c>
      <c r="F3" s="38">
        <v>45926.188877314817</v>
      </c>
      <c r="G3" s="108">
        <f t="shared" ref="G3" ca="1" si="0">IFERROR(NOW()-F3,"")</f>
        <v>58.659834722217056</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39024</v>
      </c>
      <c r="F4" s="110">
        <v>45948.661111111112</v>
      </c>
      <c r="G4" s="111">
        <f t="shared" ref="G4" ca="1" si="1">IFERROR(NOW()-F4,"")</f>
        <v>36.187600925921288</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3.4754134259201237</v>
      </c>
      <c r="H5" s="122">
        <v>45981.360798611109</v>
      </c>
      <c r="I5" s="109" t="str">
        <f>IFERROR(VLOOKUP(D5,DB!A:F,6,0),"")</f>
        <v>SCECO</v>
      </c>
      <c r="J5" s="109" t="str">
        <f>IFERROR(VLOOKUP(D5,DB!A:G,7,0),"")</f>
        <v>Dead</v>
      </c>
      <c r="K5" s="109" t="s">
        <v>39124</v>
      </c>
      <c r="L5" s="109" t="str">
        <f>IFERROR(VLOOKUP(D5,DB!A:I,9,0),"")</f>
        <v>Latis</v>
      </c>
    </row>
    <row r="6" spans="1:13">
      <c r="A6" s="109"/>
      <c r="B6" s="109" t="str">
        <f>IFERROR(VLOOKUP(D6,DB!A:K,11,0),"")</f>
        <v/>
      </c>
      <c r="C6" s="109"/>
      <c r="D6" s="109"/>
      <c r="E6" s="109"/>
      <c r="F6" s="109"/>
      <c r="G6" s="111">
        <f ca="1">IFERROR(NOW()-F6,"")</f>
        <v>45984.848712037034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45984.848712037034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45984.848712037034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45984.848712037034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45984.848712037034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45984.848712037034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45984.848712037034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45984.848712037034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45984.848712037034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45984.848712037034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45984.848712037034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45984.848712037034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45984.848712037034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45984.848712037034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45984.848712037034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45984.848712037034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45984.848712037034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45984.848712037034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45984.848712037034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45984.848712037034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45984.848712037034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45984.848712037034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45984.848712037034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45984.848712037034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45984.848712037034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45984.848712037034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45984.848712037034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45984.848712037034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45984.848712037034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45984.848712037034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45984.848712037034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45984.848712037034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45984.848712037034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45984.848712037034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45984.848712037034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45984.848712037034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45984.848712037034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45984.848712037034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45984.848712037034</v>
      </c>
      <c r="H44" s="109"/>
      <c r="I44" s="109" t="str">
        <f>IFERROR(VLOOKUP(D44,DB!A:F,6,0),"")</f>
        <v/>
      </c>
      <c r="J44" s="109" t="str">
        <f>IFERROR(VLOOKUP(D44,DB!A:G,7,0),"")</f>
        <v/>
      </c>
      <c r="K44" s="109"/>
      <c r="L44" s="109" t="str">
        <f>IFERROR(VLOOKUP(D44,DB!A:I,9,0),"")</f>
        <v/>
      </c>
    </row>
    <row r="45" spans="1:12">
      <c r="A45" s="125"/>
      <c r="B45" s="125" t="str">
        <f>IFERROR(VLOOKUP(D45,DB!A:K,11,0),"")</f>
        <v/>
      </c>
      <c r="C45" s="125"/>
      <c r="D45" s="125"/>
      <c r="E45" s="125"/>
      <c r="F45" s="126"/>
      <c r="G45" s="111">
        <f ca="1">IFERROR(NOW()-F45,"")</f>
        <v>45984.848712037034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45984.848712037034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45984.848712037034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45984.848712037034</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45984.848712037034</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45984.848712037034</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45984.848712037034</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45984.848712037034</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45984.848712037034</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45984.848712037034</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45984.848712037034</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45984.848712037034</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45984.848712037034</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45984.848712037034</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45984.848712037034</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45984.848712037034</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45984.848712037034</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45984.848712037034</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45984.848712037034</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45984.848712037034</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45984.848712037034</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45984.848712037034</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45984.848712037034</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45984.848712037034</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45984.848712037034</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45984.848712037034</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45984.848712037034</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45984.848712037034</v>
      </c>
      <c r="H72" s="126"/>
      <c r="I72" s="125" t="str">
        <f>IFERROR(VLOOKUP(D72,DB!A:F,6,0),"")</f>
        <v/>
      </c>
      <c r="J72" s="125" t="str">
        <f>IFERROR(VLOOKUP(D72,DB!A:G,7,0),"")</f>
        <v/>
      </c>
      <c r="K72" s="125"/>
      <c r="L72" s="125" t="str">
        <f>IFERROR(VLOOKUP(D72,DB!A:I,9,0),"")</f>
        <v/>
      </c>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45984.848712037034</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45984.848712037034</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45984.848712037034</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45984.848712037034</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45984.848712037034</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45984.848712037034</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45984.848712037034</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45984.848712037034</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45984.848712037034</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45984.848712037034</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45984.848712037034</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45984.848712037034</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45984.848712037034</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45984.848712037034</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45984.848712037034</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45984.848712037034</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45984.848712037034</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45984.848712037034</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45984.848712037034</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45984.848712037034</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45984.848712037034</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45984.848712037034</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45984.848712037034</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45984.848712037034</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45984.848712037034</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45984.848712037034</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45984.848712037034</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45984.848712037034</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45984.848712037034</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45984.848712037034</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45984.848712037034</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45984.848712037034</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45984.848712037034</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45984.848712037034</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45984.848712037034</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45984.848712037034</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45984.848712037034</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45984.848712037034</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45984.848712037034</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45984.848712037034</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45984.848712037034</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45984.848712037034</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45984.848712037034</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45984.848712037034</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2025-11-23T17:22:22Z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