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74" documentId="13_ncr:1_{F6CB121F-512D-4AA6-A0C1-0FB36C537598}" xr6:coauthVersionLast="47" xr6:coauthVersionMax="47" xr10:uidLastSave="{F937BEAE-A1F0-4CAD-AEAB-28C265AF353A}"/>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 i="1" l="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<sst xmlns="http://schemas.openxmlformats.org/spreadsheetml/2006/main" count="180298" uniqueCount="39134">
  <si>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</si>
  <si>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</si>
  <si>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</si>
  <si>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</si>
  <si>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</si>
  <si>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</si>
  <si>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</si>
  <si>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</si>
  <si>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</si>
  <si>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</si>
  <si>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</si>
  <si>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</si>
  <si>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</si>
  <si>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</si>
  <si>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</si>
  <si>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</si>
  <si>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</si>
  <si>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</si>
  <si>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</si>
  <si>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</si>
  <si>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</si>
  <si>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</si>
  <si>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</si>
  <si>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</si>
  <si>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</si>
  <si>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</si>
  <si>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</si>
  <si>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</si>
  <si>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</si>
  <si>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</si>
  <si>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</si>
  <si>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</si>
  <si>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</si>
  <si>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</si>
  <si>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</si>
  <si>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</si>
  <si>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</si>
  <si>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</si>
  <si>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</si>
  <si>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</si>
  <si>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</si>
  <si>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</si>
  <si>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</si>
  <si>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</si>
  <si>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</si>
  <si>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</si>
  <si>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</si>
  <si>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</si>
  <si>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</si>
  <si>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</si>
  <si>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</si>
  <si>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</si>
  <si>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</si>
  <si>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</si>
  <si>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</si>
  <si>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</si>
  <si>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</si>
  <si>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</si>
  <si>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</si>
  <si>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</si>
  <si>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</si>
  <si>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</si>
  <si>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</si>
  <si>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</si>
  <si>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</si>
  <si>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</si>
  <si>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</si>
  <si>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</si>
  <si>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</si>
  <si>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</si>
  <si>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</si>
  <si>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</si>
  <si>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</si>
  <si>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</si>
  <si>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</si>
  <si>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</si>
  <si>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</si>
  <si>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</si>
  <si>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</si>
  <si>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</si>
  <si>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</si>
  <si>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</si>
  <si>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</si>
  <si>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</si>
  <si>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</si>
  <si>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</si>
  <si>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</si>
  <si>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</si>
  <si>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</si>
  <si>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</si>
  <si>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</si>
  <si>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</si>
  <si>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</si>
  <si>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</si>
  <si>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</si>
  <si>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</si>
  <si>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</si>
  <si>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</si>
  <si>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</si>
  <si>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</si>
  <si>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</si>
  <si>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</si>
  <si>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</si>
  <si>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</si>
  <si>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</si>
  <si>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</si>
  <si>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</si>
  <si>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</si>
  <si>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</si>
  <si>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</si>
  <si>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</si>
  <si>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</si>
  <si>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</si>
  <si>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</si>
  <si>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</si>
  <si>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</si>
  <si>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</si>
  <si>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</si>
  <si>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</si>
  <si>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</si>
  <si>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</si>
  <si>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</si>
  <si>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</si>
  <si>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</si>
  <si>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</si>
  <si>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</si>
  <si>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</si>
  <si>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</si>
  <si>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</si>
  <si>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</si>
  <si>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</si>
  <si>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</si>
  <si>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</si>
  <si>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</si>
  <si>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</si>
  <si>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</si>
  <si>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</si>
  <si>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</si>
  <si>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</si>
  <si>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</si>
  <si>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</si>
  <si>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</si>
  <si>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</si>
  <si>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</si>
  <si>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</si>
  <si>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</si>
  <si>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</si>
  <si>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</si>
  <si>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</si>
  <si>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</si>
  <si>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</si>
  <si>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</si>
  <si>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</si>
  <si>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</si>
  <si>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</si>
  <si>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</si>
  <si>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</si>
  <si>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</si>
  <si>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</si>
  <si>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</si>
  <si>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</si>
  <si>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</si>
  <si>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</si>
  <si>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</si>
  <si>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</si>
  <si>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</si>
  <si>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</si>
  <si>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</si>
  <si>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</si>
  <si>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</si>
  <si>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</si>
  <si>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</si>
  <si>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</si>
  <si>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</si>
  <si>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</si>
  <si>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</si>
  <si>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</si>
  <si>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</si>
  <si>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</si>
  <si>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</si>
  <si>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</si>
  <si>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</si>
  <si>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</si>
  <si>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</si>
  <si>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</si>
  <si>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</si>
  <si>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</si>
  <si>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</si>
  <si>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</si>
  <si>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</si>
  <si>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</si>
  <si>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</si>
  <si>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</si>
  <si>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</si>
  <si>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</si>
  <si>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</si>
  <si>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</si>
  <si>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</si>
  <si>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</si>
  <si>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</si>
  <si>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</si>
  <si>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</si>
  <si>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</si>
  <si>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</si>
  <si>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</si>
  <si>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</si>
  <si>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</si>
  <si>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</si>
  <si>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</si>
  <si>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</si>
  <si>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</si>
  <si>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</si>
  <si>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</si>
  <si>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</si>
  <si>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</si>
  <si>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</si>
  <si>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</si>
  <si>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</si>
  <si>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</si>
  <si>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</si>
  <si>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</si>
  <si>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</si>
  <si>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</si>
  <si>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</si>
  <si>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</si>
  <si>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</si>
  <si>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</si>
  <si>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</si>
  <si>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</si>
  <si>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</si>
  <si>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</si>
  <si>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</si>
  <si>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</si>
  <si>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</si>
  <si>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</si>
  <si>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</si>
  <si>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</si>
  <si>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</si>
  <si>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</si>
  <si>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</si>
  <si>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</si>
  <si>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</si>
  <si>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</si>
  <si>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</si>
  <si>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</si>
  <si>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</si>
  <si>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</si>
  <si>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</si>
  <si>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</si>
  <si>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</si>
  <si>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</si>
  <si>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</si>
  <si>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</si>
  <si>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</si>
  <si>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</si>
  <si>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</si>
  <si>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</si>
  <si>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</si>
  <si>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</si>
  <si>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</si>
  <si>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</si>
  <si>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</si>
  <si>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</si>
  <si>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</si>
  <si>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</si>
  <si>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</si>
  <si>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</si>
  <si>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</si>
  <si>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</si>
  <si>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</si>
  <si>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</si>
  <si>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</si>
  <si>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</si>
  <si>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</si>
  <si>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</si>
  <si>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</si>
  <si>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</si>
  <si>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</si>
  <si>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</si>
  <si>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</si>
  <si>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</si>
  <si>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</si>
  <si>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</si>
  <si>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</si>
  <si>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</si>
  <si>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</si>
  <si>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</si>
  <si>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</si>
  <si>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</si>
  <si>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</si>
  <si>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</si>
  <si>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</si>
  <si>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</si>
  <si>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</si>
  <si>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</si>
  <si>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</si>
  <si>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</si>
  <si>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</si>
  <si>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</si>
  <si>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</si>
  <si>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</si>
  <si>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</si>
  <si>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</si>
  <si>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</si>
  <si>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</si>
  <si>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</si>
  <si>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</si>
  <si>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</si>
  <si>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</si>
  <si>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</si>
  <si>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</si>
  <si>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</si>
  <si>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</si>
  <si>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</si>
  <si>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</si>
  <si>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</si>
  <si>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</si>
  <si>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</si>
  <si>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</si>
  <si>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</si>
  <si>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</si>
  <si>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</si>
  <si>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</si>
  <si>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</si>
  <si>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</si>
  <si>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</si>
  <si>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</si>
  <si>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</si>
  <si>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</si>
  <si>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</si>
  <si>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</si>
  <si>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</si>
  <si>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</si>
  <si>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</si>
  <si>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</si>
  <si>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</si>
  <si>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</si>
  <si>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</si>
  <si>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</si>
  <si>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</si>
  <si>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</si>
  <si>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</si>
  <si>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</si>
  <si>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</si>
  <si>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</si>
  <si>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</si>
  <si>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</si>
  <si>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</si>
  <si>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</si>
  <si>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</si>
  <si>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</si>
  <si>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</si>
  <si>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</si>
  <si>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</si>
  <si>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</si>
  <si>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</si>
  <si>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</si>
  <si>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</si>
  <si>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</si>
  <si>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</si>
  <si>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</si>
  <si>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</si>
  <si>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</si>
  <si>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</si>
  <si>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</si>
  <si>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</si>
  <si>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</si>
  <si>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</si>
  <si>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</si>
  <si>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</si>
  <si>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</si>
  <si>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</si>
  <si>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</si>
  <si>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</si>
  <si>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</si>
  <si>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</si>
  <si>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</si>
  <si>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</si>
  <si>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</si>
  <si>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</si>
  <si>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</si>
  <si>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</si>
  <si>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</si>
  <si>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</si>
  <si>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</si>
  <si>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</si>
  <si>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</si>
  <si>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</si>
  <si>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</si>
  <si>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</si>
  <si>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</si>
  <si>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</si>
  <si>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</si>
  <si>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</si>
  <si>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</si>
  <si>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</si>
  <si>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</si>
  <si>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</si>
  <si>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</si>
  <si>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</si>
  <si>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</si>
  <si>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</si>
  <si>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</si>
  <si>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</si>
  <si>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</si>
  <si>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</si>
  <si>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</si>
  <si>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</si>
  <si>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</si>
  <si>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</si>
  <si>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</si>
  <si>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</si>
  <si>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</si>
  <si>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</si>
  <si>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</si>
  <si>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</si>
  <si>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</si>
  <si>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</si>
  <si>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</si>
  <si>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</si>
  <si>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</si>
  <si>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</si>
  <si>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</si>
  <si>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</si>
  <si>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</si>
  <si>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</si>
  <si>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</si>
  <si>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</si>
  <si>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</si>
  <si>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</si>
  <si>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</si>
  <si>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</si>
  <si>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</si>
  <si>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</si>
  <si>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</si>
  <si>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</si>
  <si>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</si>
  <si>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</si>
  <si>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</si>
  <si>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</si>
  <si>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</si>
  <si>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</si>
  <si>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</si>
  <si>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</si>
  <si>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</si>
  <si>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</si>
  <si>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</si>
  <si>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</si>
  <si>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</si>
  <si>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</si>
  <si>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</si>
  <si>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</si>
  <si>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</si>
  <si>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</si>
  <si>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</si>
  <si>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</si>
  <si>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</si>
  <si>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</si>
  <si>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</si>
  <si>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</si>
  <si>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</si>
  <si>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</si>
  <si>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</si>
  <si>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</si>
  <si>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</si>
  <si>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</si>
  <si>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</si>
  <si>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</si>
  <si>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</si>
  <si>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</si>
  <si>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</si>
  <si>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</si>
  <si>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</si>
  <si>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</si>
  <si>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</si>
  <si>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</si>
  <si>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</si>
  <si>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</si>
  <si>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</si>
  <si>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</si>
  <si>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</si>
  <si>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</si>
  <si>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</si>
  <si>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</si>
  <si>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</si>
  <si>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</si>
  <si>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</si>
  <si>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</si>
  <si>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</si>
  <si>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</si>
  <si>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</si>
  <si>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</si>
  <si>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</si>
  <si>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</si>
  <si>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</si>
  <si>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</si>
  <si>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</si>
  <si>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</si>
  <si>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</si>
  <si>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</si>
  <si>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</si>
  <si>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</si>
  <si>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</si>
  <si>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</si>
  <si>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</si>
  <si>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</si>
  <si>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</si>
  <si>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</si>
  <si>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</si>
  <si>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</si>
  <si>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</si>
  <si>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</si>
  <si>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</si>
  <si>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</si>
  <si>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</si>
  <si>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</si>
  <si>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</si>
  <si>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</si>
  <si>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</si>
  <si>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</si>
  <si>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</si>
  <si>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</si>
  <si>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</si>
  <si>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</si>
  <si>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</si>
  <si>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</si>
  <si>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</si>
  <si>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</si>
  <si>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</si>
  <si>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</si>
  <si>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</si>
  <si>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</si>
  <si>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</si>
  <si>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</si>
  <si>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</si>
  <si>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</si>
  <si>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</si>
  <si>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</si>
  <si>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</si>
  <si>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</si>
  <si>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</si>
  <si>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</si>
  <si>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</si>
  <si>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</si>
  <si>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</si>
  <si>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</si>
  <si>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</si>
  <si>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</si>
  <si>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</si>
  <si>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</si>
  <si>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</si>
  <si>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</si>
  <si>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</si>
  <si>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</si>
  <si>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</si>
  <si>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</si>
  <si>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</si>
  <si>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</si>
  <si>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</si>
  <si>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</si>
  <si>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</si>
  <si>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</si>
  <si>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</si>
  <si>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</si>
  <si>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</si>
  <si>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</si>
  <si>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</si>
  <si>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</si>
  <si>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</si>
  <si>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</si>
  <si>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</si>
  <si>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</si>
  <si>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</si>
  <si>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</si>
  <si>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</si>
  <si>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</si>
  <si>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</si>
  <si>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</si>
  <si>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</si>
  <si>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</si>
  <si>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</si>
  <si>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</si>
  <si>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</si>
  <si>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</si>
  <si>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</si>
  <si>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</si>
  <si>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</si>
  <si>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</si>
  <si>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</si>
  <si>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</si>
  <si>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</si>
  <si>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</si>
  <si>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</si>
  <si>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</si>
  <si>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</si>
  <si>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</si>
  <si>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</si>
  <si>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</si>
  <si>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</si>
  <si>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</si>
  <si>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</si>
  <si>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</si>
  <si>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</si>
  <si>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</si>
  <si>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</si>
  <si>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</si>
  <si>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</si>
  <si>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</si>
  <si>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</si>
  <si>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</si>
  <si>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</si>
  <si>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</si>
  <si>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</si>
  <si>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</si>
  <si>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</si>
  <si>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</si>
  <si>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</si>
  <si>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</si>
  <si>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</si>
  <si>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</si>
  <si>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</si>
  <si>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</si>
  <si>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</si>
  <si>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</si>
  <si>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</si>
  <si>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</si>
  <si>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</si>
  <si>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</si>
  <si>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</si>
  <si>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</si>
  <si>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</si>
  <si>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</si>
  <si>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</si>
  <si>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</si>
  <si>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</si>
  <si>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</si>
  <si>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</si>
  <si>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</si>
  <si>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</si>
  <si>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</si>
  <si>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</si>
  <si>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</si>
  <si>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</si>
  <si>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</si>
  <si>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</si>
  <si>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</si>
  <si>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</si>
  <si>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</si>
  <si>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</si>
  <si>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</si>
  <si>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</si>
  <si>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</si>
  <si>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</si>
  <si>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</si>
  <si>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</si>
  <si>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</si>
  <si>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</si>
  <si>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</si>
  <si>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</si>
  <si>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</si>
  <si>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</si>
  <si>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</si>
  <si>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</si>
  <si>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</si>
  <si>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</si>
  <si>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</si>
  <si>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</si>
  <si>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</si>
  <si>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</si>
  <si>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</si>
  <si>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</si>
  <si>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</si>
  <si>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</si>
  <si>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</si>
  <si>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</si>
  <si>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</si>
  <si>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</si>
  <si>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</si>
  <si>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</si>
  <si>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</si>
  <si>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</si>
  <si>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</si>
  <si>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</si>
  <si>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</si>
  <si>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</si>
  <si>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</si>
  <si>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</si>
  <si>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</si>
  <si>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</si>
  <si>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</si>
  <si>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</si>
  <si>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</si>
  <si>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</si>
  <si>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</si>
  <si>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</si>
  <si>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</si>
  <si>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</si>
  <si>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</si>
  <si>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</si>
  <si>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</si>
  <si>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</si>
  <si>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</si>
  <si>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</si>
  <si>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</si>
  <si>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</si>
  <si>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</si>
  <si>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</si>
  <si>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</si>
  <si>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</si>
  <si>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</si>
  <si>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</si>
  <si>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</si>
  <si>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</si>
  <si>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</si>
  <si>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</si>
  <si>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</si>
  <si>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</si>
  <si>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</si>
  <si>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</si>
  <si>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</si>
  <si>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</si>
  <si>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</si>
  <si>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</si>
  <si>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</si>
  <si>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</si>
  <si>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</si>
  <si>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</si>
  <si>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</si>
  <si>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</si>
  <si>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</si>
  <si>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</si>
  <si>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</si>
  <si>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</si>
  <si>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</si>
  <si>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</si>
  <si>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</si>
  <si>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</si>
  <si>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</si>
  <si>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</si>
  <si>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</si>
  <si>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</si>
  <si>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</si>
  <si>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</si>
  <si>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</si>
  <si>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</si>
  <si>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</si>
  <si>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</si>
  <si>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</si>
  <si>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</si>
  <si>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</si>
  <si>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</si>
  <si>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</si>
  <si>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</si>
  <si>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</si>
  <si>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</si>
  <si>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</si>
  <si>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</si>
  <si>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</si>
  <si>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</si>
  <si>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</si>
  <si>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</si>
  <si>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</si>
  <si>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</si>
  <si>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</si>
  <si>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</si>
  <si>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</si>
  <si>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</si>
  <si>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</si>
  <si>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</si>
  <si>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</si>
  <si>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</si>
  <si>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</si>
  <si>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</si>
  <si>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</si>
  <si>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</si>
  <si>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</si>
  <si>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</si>
  <si>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</si>
  <si>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</si>
  <si>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</si>
  <si>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</si>
  <si>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</si>
  <si>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</si>
  <si>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</si>
  <si>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</si>
  <si>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</si>
  <si>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</si>
  <si>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</si>
  <si>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</si>
  <si>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</si>
  <si>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</si>
  <si>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</si>
  <si>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</si>
  <si>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</si>
  <si>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</si>
  <si>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</si>
  <si>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</si>
  <si>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</si>
  <si>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</si>
  <si>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</si>
  <si>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</si>
  <si>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</si>
  <si>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</si>
  <si>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</si>
  <si>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</si>
  <si>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</si>
  <si>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</si>
  <si>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</si>
  <si>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</si>
  <si>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</si>
  <si>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</si>
  <si>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</si>
  <si>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</si>
  <si>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</si>
  <si>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</si>
  <si>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</si>
  <si>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</si>
  <si>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</si>
  <si>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</si>
  <si>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</si>
  <si>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</si>
  <si>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</si>
  <si>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</si>
  <si>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</si>
  <si>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</si>
  <si>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</si>
  <si>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</si>
  <si>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</si>
  <si>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</si>
  <si>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</si>
  <si>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</si>
  <si>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</si>
  <si>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</si>
  <si>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</si>
  <si>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</si>
  <si>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</si>
  <si>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</si>
  <si>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</si>
  <si>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</si>
  <si>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</si>
  <si>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</si>
  <si>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</si>
  <si>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</si>
  <si>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</si>
  <si>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</si>
  <si>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</si>
  <si>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</si>
  <si>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</si>
  <si>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</si>
  <si>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</si>
  <si>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</si>
  <si>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</si>
  <si>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</si>
  <si>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</si>
  <si>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</si>
  <si>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</si>
  <si>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</si>
  <si>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</si>
  <si>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</si>
  <si>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</si>
  <si>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</si>
  <si>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</si>
  <si>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</si>
  <si>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</si>
  <si>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</si>
  <si>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</si>
  <si>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</si>
  <si>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</si>
  <si>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</si>
  <si>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</si>
  <si>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</si>
  <si>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</si>
  <si>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</si>
  <si>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</si>
  <si>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</si>
  <si>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</si>
  <si>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</si>
  <si>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</si>
  <si>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</si>
  <si>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</si>
  <si>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</si>
  <si>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</si>
  <si>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</si>
  <si>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</si>
  <si>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</si>
  <si>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</si>
  <si>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</si>
  <si>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</si>
  <si>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</si>
  <si>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</si>
  <si>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</si>
  <si>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</si>
  <si>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</si>
  <si>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</si>
  <si>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</si>
  <si>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</si>
  <si>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</si>
  <si>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</si>
  <si>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</si>
  <si>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</si>
  <si>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</si>
  <si>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</si>
  <si>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</si>
  <si>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</si>
  <si>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</si>
  <si>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</si>
  <si>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</si>
  <si>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</si>
  <si>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</si>
  <si>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</si>
  <si>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</si>
  <si>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</si>
  <si>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</si>
  <si>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</si>
  <si>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</si>
  <si>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</si>
  <si>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</si>
  <si>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</si>
  <si>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</si>
  <si>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</si>
  <si>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</si>
  <si>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</si>
  <si>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</si>
  <si>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</si>
  <si>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</si>
  <si>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</si>
  <si>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</si>
  <si>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</si>
  <si>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</si>
  <si>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</si>
  <si>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</si>
  <si>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</si>
  <si>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</si>
  <si>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</si>
  <si>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</si>
  <si>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</si>
  <si>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</si>
  <si>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</si>
  <si>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</si>
  <si>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</si>
  <si>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</si>
  <si>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</si>
  <si>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</si>
  <si>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</si>
  <si>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</si>
  <si>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</si>
  <si>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</si>
  <si>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</si>
  <si>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</si>
  <si>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</si>
  <si>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</si>
  <si>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</si>
  <si>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</si>
  <si>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</si>
  <si>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</si>
  <si>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</si>
  <si>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</si>
  <si>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</si>
  <si>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</si>
  <si>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</si>
  <si>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</si>
  <si>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</si>
  <si>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</si>
  <si>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</si>
  <si>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</si>
  <si>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</si>
  <si>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</si>
  <si>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</si>
  <si>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</si>
  <si>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</si>
  <si>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</si>
  <si>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</si>
  <si>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</si>
  <si>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</si>
  <si>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</si>
  <si>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</si>
  <si>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</si>
  <si>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</si>
  <si>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</si>
  <si>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</si>
  <si>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</si>
  <si>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</si>
  <si>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</si>
  <si>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</si>
  <si>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</si>
  <si>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</si>
  <si>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</si>
  <si>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</si>
  <si>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</si>
  <si>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</si>
  <si>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</si>
  <si>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</si>
  <si>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</si>
  <si>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</si>
  <si>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</si>
  <si>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</si>
  <si>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</si>
  <si>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</si>
  <si>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</si>
  <si>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</si>
  <si>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</si>
  <si>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</si>
  <si>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</si>
  <si>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</si>
  <si>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</si>
  <si>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</si>
  <si>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</si>
  <si>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</si>
  <si>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</si>
  <si>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</si>
  <si>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</si>
  <si>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</si>
  <si>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</si>
  <si>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</si>
  <si>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</si>
  <si>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</si>
  <si>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</si>
  <si>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</si>
  <si>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</si>
  <si>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</si>
  <si>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</si>
  <si>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</si>
  <si>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</si>
  <si>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</si>
  <si>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</si>
  <si>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</si>
  <si>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</si>
  <si>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</si>
  <si>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</si>
  <si>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</si>
  <si>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</si>
  <si>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</si>
  <si>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</si>
  <si>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</si>
  <si>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</si>
  <si>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</si>
  <si>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</si>
  <si>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</si>
  <si>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</si>
  <si>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</si>
  <si>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</si>
  <si>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</si>
  <si>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</si>
  <si>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</si>
  <si>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</si>
  <si>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</si>
  <si>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</si>
  <si>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</si>
  <si>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</si>
  <si>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</si>
  <si>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</si>
  <si>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</si>
  <si>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</si>
  <si>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</si>
  <si>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</si>
  <si>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</si>
  <si>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</si>
  <si>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</si>
  <si>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</si>
  <si>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</si>
  <si>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</si>
  <si>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</si>
  <si>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</si>
  <si>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</si>
  <si>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</si>
  <si>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</si>
  <si>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</si>
  <si>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</si>
  <si>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</si>
  <si>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</si>
  <si>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</si>
  <si>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</si>
  <si>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</si>
  <si>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</si>
  <si>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</si>
  <si>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</si>
  <si>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</si>
  <si>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</si>
  <si>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</si>
  <si>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</si>
  <si>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</si>
  <si>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</si>
  <si>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</si>
  <si>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</si>
  <si>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</si>
  <si>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</si>
  <si>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</si>
  <si>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</si>
  <si>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</si>
  <si>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</si>
  <si>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</si>
  <si>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</si>
  <si>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</si>
  <si>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</si>
  <si>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</si>
  <si>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</si>
  <si>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</si>
  <si>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</si>
  <si>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</si>
  <si>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</si>
  <si>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</si>
  <si>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</si>
  <si>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</si>
  <si>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</si>
  <si>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</si>
  <si>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</si>
  <si>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</si>
  <si>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</si>
  <si>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</si>
  <si>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</si>
  <si>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</si>
  <si>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</si>
  <si>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</si>
  <si>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</si>
  <si>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</si>
  <si>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</si>
  <si>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</si>
  <si>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</si>
  <si>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</si>
  <si>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</si>
  <si>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</si>
  <si>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</si>
  <si>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</si>
  <si>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</si>
  <si>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</si>
  <si>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</si>
  <si>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</si>
  <si>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</si>
  <si>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</si>
  <si>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</si>
  <si>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</si>
  <si>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</si>
  <si>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</si>
  <si>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</si>
  <si>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</si>
  <si>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</si>
  <si>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</si>
  <si>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</si>
  <si>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</si>
  <si>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</si>
  <si>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</si>
  <si>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</si>
  <si>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</si>
  <si>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</si>
  <si>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</si>
  <si>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</si>
  <si>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</si>
  <si>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</si>
  <si>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</si>
  <si>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</si>
  <si>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</si>
  <si>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</si>
  <si>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</si>
  <si>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</si>
  <si>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</si>
  <si>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</si>
  <si>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</si>
  <si>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</si>
  <si>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</si>
  <si>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</si>
  <si>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</si>
  <si>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</si>
  <si>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</si>
  <si>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</si>
  <si>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</si>
  <si>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</si>
  <si>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</si>
  <si>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</si>
  <si>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</si>
  <si>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</si>
  <si>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</si>
  <si>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</si>
  <si>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</si>
  <si>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</si>
  <si>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</si>
  <si>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</si>
  <si>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</si>
  <si>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</si>
  <si>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</si>
  <si>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</si>
  <si>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</si>
  <si>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</si>
  <si>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</si>
  <si>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</si>
  <si>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</si>
  <si>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</si>
  <si>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</si>
  <si>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</si>
  <si>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</si>
  <si>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</si>
  <si>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</si>
  <si>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</si>
  <si>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</si>
  <si>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</si>
  <si>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</si>
  <si>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</si>
  <si>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</si>
  <si>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</si>
  <si>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</si>
  <si>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</si>
  <si>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</si>
  <si>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</si>
  <si>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</si>
  <si>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</si>
  <si>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</si>
  <si>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</si>
  <si>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</si>
  <si>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</si>
  <si>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</si>
  <si>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</si>
  <si>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</si>
  <si>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</si>
  <si>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</si>
  <si>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</si>
  <si>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</si>
  <si>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</si>
  <si>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</si>
  <si>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</si>
  <si>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</si>
  <si>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</si>
  <si>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</si>
  <si>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</si>
  <si>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</si>
  <si>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</si>
  <si>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</si>
  <si>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</si>
  <si>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</si>
  <si>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</si>
  <si>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</si>
  <si>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</si>
  <si>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</si>
  <si>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</si>
  <si>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</si>
  <si>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</si>
  <si>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</si>
  <si>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</si>
  <si>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</si>
  <si>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</si>
  <si>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</si>
  <si>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</si>
  <si>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</si>
  <si>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</si>
  <si>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</si>
  <si>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</si>
  <si>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</si>
  <si>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</si>
  <si>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</si>
  <si>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</si>
  <si>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</si>
  <si>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</si>
  <si>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</si>
  <si>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</si>
  <si>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</si>
  <si>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</si>
  <si>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</si>
  <si>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</si>
  <si>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</si>
  <si>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</si>
  <si>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</si>
  <si>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</si>
  <si>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</si>
  <si>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</si>
  <si>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</si>
  <si>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</si>
  <si>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</si>
  <si>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</si>
  <si>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</si>
  <si>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</si>
  <si>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</si>
  <si>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</si>
  <si>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</si>
  <si>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</si>
  <si>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</si>
  <si>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</si>
  <si>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</si>
  <si>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</si>
  <si>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</si>
  <si>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</si>
  <si>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</si>
  <si>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</si>
  <si>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</si>
  <si>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</si>
  <si>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</si>
  <si>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</si>
  <si>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</si>
  <si>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</si>
  <si>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</si>
  <si>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</si>
  <si>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</si>
  <si>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</si>
  <si>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</si>
  <si>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</si>
  <si>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</si>
  <si>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</si>
  <si>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</si>
  <si>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</si>
  <si>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</si>
  <si>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</si>
  <si>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</si>
  <si>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</si>
  <si>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</si>
  <si>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</si>
  <si>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</si>
  <si>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</si>
  <si>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</si>
  <si>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</si>
  <si>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</si>
  <si>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</si>
  <si>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</si>
  <si>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</si>
  <si>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</si>
  <si>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</si>
  <si>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</si>
  <si>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</si>
  <si>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</si>
  <si>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</si>
  <si>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</si>
  <si>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</si>
  <si>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</si>
  <si>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</si>
  <si>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</si>
  <si>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</si>
  <si>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</si>
  <si>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</si>
  <si>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</si>
  <si>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</si>
  <si>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</si>
  <si>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</si>
  <si>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</si>
  <si>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</si>
  <si>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</si>
  <si>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</si>
  <si>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</si>
  <si>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</si>
  <si>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</si>
  <si>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</si>
  <si>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</si>
  <si>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</si>
  <si>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</si>
  <si>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</si>
  <si>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</si>
  <si>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</si>
  <si>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</si>
  <si>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</si>
  <si>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</si>
  <si>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</si>
  <si>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</si>
  <si>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</si>
  <si>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</si>
  <si>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</si>
  <si>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</si>
  <si>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</si>
  <si>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</si>
  <si>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</si>
  <si>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</si>
  <si>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</si>
  <si>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</si>
  <si>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</si>
  <si>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</si>
  <si>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</si>
  <si>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</si>
  <si>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</si>
  <si>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</si>
  <si>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</si>
  <si>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</si>
  <si>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</si>
  <si>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</si>
  <si>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</si>
  <si>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</si>
  <si>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</si>
  <si>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</si>
  <si>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</si>
  <si>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</si>
  <si>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</si>
  <si>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</si>
  <si>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</si>
  <si>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</si>
  <si>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</si>
  <si>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</si>
  <si>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</si>
  <si>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</si>
  <si>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</si>
  <si>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</si>
  <si>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</si>
  <si>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</si>
  <si>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</si>
  <si>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</si>
  <si>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</si>
  <si>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</si>
  <si>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</si>
  <si>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</si>
  <si>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</si>
  <si>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</si>
  <si>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</si>
  <si>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</si>
  <si>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</si>
  <si>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</si>
  <si>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</si>
  <si>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</si>
  <si>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</si>
  <si>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</si>
  <si>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</si>
  <si>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</si>
  <si>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</si>
  <si>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</si>
  <si>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</si>
  <si>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</si>
  <si>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</si>
  <si>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</si>
  <si>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</si>
  <si>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</si>
  <si>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</si>
  <si>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</si>
  <si>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</si>
  <si>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</si>
  <si>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</si>
  <si>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</si>
  <si>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</si>
  <si>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</si>
  <si>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</si>
  <si>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</si>
  <si>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</si>
  <si>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</si>
  <si>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</si>
  <si>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</si>
  <si>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</si>
  <si>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</si>
  <si>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</si>
  <si>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</si>
  <si>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</si>
  <si>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</si>
  <si>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</si>
  <si>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</si>
  <si>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</si>
  <si>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</si>
  <si>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</si>
  <si>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</si>
  <si>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</si>
  <si>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</si>
  <si>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</si>
  <si>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</si>
  <si>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</si>
  <si>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</si>
  <si>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</si>
  <si>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</si>
  <si>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</si>
  <si>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</si>
  <si>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</si>
  <si>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</si>
  <si>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</si>
  <si>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</si>
  <si>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</si>
  <si>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</si>
  <si>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</si>
  <si>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</si>
  <si>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</si>
  <si>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</si>
  <si>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</si>
  <si>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</si>
  <si>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</si>
  <si>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</si>
  <si>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</si>
  <si>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</si>
  <si>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</si>
  <si>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</si>
  <si>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</si>
  <si>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</si>
  <si>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</si>
  <si>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</si>
  <si>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</si>
  <si>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</si>
  <si>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</si>
  <si>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</si>
  <si>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</si>
  <si>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</si>
  <si>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</si>
  <si>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</si>
  <si>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</si>
  <si>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</si>
  <si>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</si>
  <si>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</si>
  <si>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</si>
  <si>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</si>
  <si>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</si>
  <si>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</si>
  <si>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</si>
  <si>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</si>
  <si>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</si>
  <si>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</si>
  <si>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</si>
  <si>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</si>
  <si>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</si>
  <si>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</si>
  <si>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</si>
  <si>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</si>
  <si>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</si>
  <si>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</si>
  <si>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</si>
  <si>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</si>
  <si>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</si>
  <si>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</si>
  <si>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</si>
  <si>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</si>
  <si>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</si>
  <si>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</si>
  <si>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</si>
  <si>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</si>
  <si>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</si>
  <si>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</si>
  <si>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</si>
  <si>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</si>
  <si>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</si>
  <si>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</si>
  <si>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</si>
  <si>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</si>
  <si>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</si>
  <si>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</si>
  <si>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</si>
  <si>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</si>
  <si>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</si>
  <si>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</si>
  <si>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</si>
  <si>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</si>
  <si>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</si>
  <si>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</si>
  <si>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</si>
  <si>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</si>
  <si>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</si>
  <si>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</si>
  <si>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</si>
  <si>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</si>
  <si>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</si>
  <si>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</si>
  <si>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</si>
  <si>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</si>
  <si>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</si>
  <si>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</si>
  <si>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</si>
  <si>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</si>
  <si>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</si>
  <si>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</si>
  <si>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</si>
  <si>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</si>
  <si>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</si>
  <si>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</si>
  <si>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</si>
  <si>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</si>
  <si>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</si>
  <si>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</si>
  <si>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</si>
  <si>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</si>
  <si>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</si>
  <si>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</si>
  <si>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</si>
  <si>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</si>
  <si>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</si>
  <si>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</si>
  <si>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</si>
  <si>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</si>
  <si>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</si>
  <si>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</si>
  <si>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</si>
  <si>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</si>
  <si>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</si>
  <si>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</si>
  <si>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</si>
  <si>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</si>
  <si>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</si>
  <si>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</si>
  <si>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</si>
  <si>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</si>
  <si>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</si>
  <si>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</si>
  <si>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</si>
  <si>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</si>
  <si>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</si>
  <si>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</si>
  <si>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</si>
  <si>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</si>
  <si>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</si>
  <si>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</si>
  <si>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</si>
  <si>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</si>
  <si>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</si>
  <si>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</si>
  <si>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</si>
  <si>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</si>
  <si>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</si>
  <si>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</si>
  <si>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</si>
  <si>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</si>
  <si>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</si>
  <si>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</si>
  <si>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</si>
  <si>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</si>
  <si>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</si>
  <si>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</si>
  <si>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</si>
  <si>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</si>
  <si>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</si>
  <si>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</si>
  <si>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</si>
  <si>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</si>
  <si>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</si>
  <si>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</si>
  <si>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</si>
  <si>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</si>
  <si>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</si>
  <si>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</si>
  <si>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</si>
  <si>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</si>
  <si>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</si>
  <si>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</si>
  <si>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</si>
  <si>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</si>
  <si>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</si>
  <si>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</si>
  <si>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</si>
  <si>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</si>
  <si>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</si>
  <si>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</si>
  <si>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</si>
  <si>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</si>
  <si>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</si>
  <si>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</si>
  <si>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</si>
  <si>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</si>
  <si>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</si>
  <si>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</si>
  <si>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</si>
  <si>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</si>
  <si>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</si>
  <si>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</si>
  <si>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</si>
  <si>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</si>
  <si>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</si>
  <si>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</si>
  <si>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</si>
  <si>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</si>
  <si>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</si>
  <si>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</si>
  <si>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</si>
  <si>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</si>
  <si>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</si>
  <si>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</si>
  <si>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</si>
  <si>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</si>
  <si>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</si>
  <si>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</si>
  <si>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</si>
  <si>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</si>
  <si>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</si>
  <si>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</si>
  <si>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</si>
  <si>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</si>
  <si>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</si>
  <si>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</si>
  <si>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</si>
  <si>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</si>
  <si>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</si>
  <si>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</si>
  <si>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</si>
  <si>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</si>
  <si>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</si>
  <si>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</si>
  <si>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</si>
  <si>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</si>
  <si>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</si>
  <si>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</si>
  <si>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</si>
  <si>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</si>
  <si>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</si>
  <si>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</si>
  <si>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</si>
  <si>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</si>
  <si>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</si>
  <si>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</si>
  <si>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</si>
  <si>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</si>
  <si>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</si>
  <si>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</si>
  <si>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</si>
  <si>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</si>
  <si>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</si>
  <si>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</si>
  <si>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</si>
  <si>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</si>
  <si>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</si>
  <si>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</si>
  <si>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</si>
  <si>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</si>
  <si>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</si>
  <si>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</si>
  <si>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</si>
  <si>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</si>
  <si>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</si>
  <si>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</si>
  <si>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</si>
  <si>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</si>
  <si>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</si>
  <si>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</si>
  <si>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</si>
  <si>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</si>
  <si>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</si>
  <si>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</si>
  <si>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</si>
  <si>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</si>
  <si>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</si>
  <si>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</si>
  <si>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</si>
  <si>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</si>
  <si>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</si>
  <si>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</si>
  <si>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</si>
  <si>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</si>
  <si>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</si>
  <si>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</si>
  <si>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</si>
  <si>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</si>
  <si>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</si>
  <si>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</si>
  <si>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</si>
  <si>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</si>
  <si>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</si>
  <si>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</si>
  <si>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</si>
  <si>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</si>
  <si>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</si>
  <si>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</si>
  <si>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</si>
  <si>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</si>
  <si>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</si>
  <si>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</si>
  <si>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</si>
  <si>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</si>
  <si>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</si>
  <si>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</si>
  <si>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</si>
  <si>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</si>
  <si>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</si>
  <si>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</si>
  <si>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</si>
  <si>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</si>
  <si>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</si>
  <si>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</si>
  <si>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</si>
  <si>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</si>
  <si>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</si>
  <si>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</si>
  <si>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</si>
  <si>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</si>
  <si>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</si>
  <si>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</si>
  <si>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</si>
  <si>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</si>
  <si>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</si>
  <si>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</si>
  <si>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</si>
  <si>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</si>
  <si>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</si>
  <si>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</si>
  <si>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</si>
  <si>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</si>
  <si>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</si>
  <si>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</si>
  <si>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</si>
  <si>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</si>
  <si>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</si>
  <si>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</si>
  <si>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</si>
  <si>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</si>
  <si>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</si>
  <si>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</si>
  <si>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</si>
  <si>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</si>
  <si>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</si>
  <si>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</si>
  <si>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</si>
  <si>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</si>
  <si>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</si>
  <si>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</si>
  <si>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</si>
  <si>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</si>
  <si>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</si>
  <si>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</si>
  <si>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</si>
  <si>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</si>
  <si>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</si>
  <si>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</si>
  <si>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</si>
  <si>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</si>
  <si>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</si>
  <si>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</si>
  <si>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</si>
  <si>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</si>
  <si>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</si>
  <si>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</si>
  <si>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</si>
  <si>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</si>
  <si>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</si>
  <si>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</si>
  <si>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</si>
  <si>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</si>
  <si>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</si>
  <si>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</si>
  <si>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</si>
  <si>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</si>
  <si>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</si>
  <si>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</si>
  <si>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</si>
  <si>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</si>
  <si>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</si>
  <si>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</si>
  <si>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</si>
  <si>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</si>
  <si>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</si>
  <si>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</si>
  <si>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</si>
  <si>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</si>
  <si>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</si>
  <si>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</si>
  <si>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</si>
  <si>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</si>
  <si>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</si>
  <si>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</si>
  <si>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</si>
  <si>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</si>
  <si>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</si>
  <si>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</si>
  <si>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</si>
  <si>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</si>
  <si>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</si>
  <si>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</si>
  <si>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</si>
  <si>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</si>
  <si>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</si>
  <si>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</si>
  <si>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</si>
  <si>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</si>
  <si>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</si>
  <si>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</si>
  <si>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</si>
  <si>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</si>
  <si>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</si>
  <si>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</si>
  <si>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</si>
  <si>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</si>
  <si>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</si>
  <si>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</si>
  <si>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</si>
  <si>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</si>
  <si>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</si>
  <si>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</si>
  <si>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</si>
  <si>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</si>
  <si>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</si>
  <si>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</si>
  <si>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</si>
  <si>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</si>
  <si>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</si>
  <si>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</si>
  <si>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</si>
  <si>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</si>
  <si>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</si>
  <si>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</si>
  <si>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</si>
  <si>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</si>
  <si>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</si>
  <si>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</si>
  <si>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</si>
  <si>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</si>
  <si>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</si>
  <si>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</si>
  <si>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</si>
  <si>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</si>
  <si>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</si>
  <si>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</si>
  <si>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</si>
  <si>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</si>
  <si>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</si>
  <si>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</si>
  <si>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</si>
  <si>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</si>
  <si>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</si>
  <si>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</si>
  <si>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</si>
  <si>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</si>
  <si>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</si>
  <si>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</si>
  <si>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</si>
  <si>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</si>
  <si>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</si>
  <si>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</si>
  <si>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</si>
  <si>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</si>
  <si>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</si>
  <si>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</si>
  <si>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</si>
  <si>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</si>
  <si>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</si>
  <si>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</si>
  <si>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</si>
  <si>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</si>
  <si>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</si>
  <si>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</si>
  <si>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</si>
  <si>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</si>
  <si>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</si>
  <si>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</si>
  <si>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</si>
  <si>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</si>
  <si>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</si>
  <si>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</si>
  <si>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</si>
  <si>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</si>
  <si>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</si>
  <si>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</si>
  <si>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</si>
  <si>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</si>
  <si>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</si>
  <si>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</si>
  <si>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</si>
  <si>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</si>
  <si>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</si>
  <si>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</si>
  <si>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</si>
  <si>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</si>
  <si>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</si>
  <si>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</si>
  <si>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</si>
  <si>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</si>
  <si>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</si>
  <si>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</si>
  <si>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</si>
  <si>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</si>
  <si>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</si>
  <si>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</si>
  <si>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</si>
  <si>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</si>
  <si>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</si>
  <si>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</si>
  <si>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</si>
  <si>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</si>
  <si>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</si>
  <si>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</si>
  <si>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</si>
  <si>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</si>
  <si>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</si>
  <si>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</si>
  <si>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</si>
  <si>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</si>
  <si>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</si>
  <si>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</si>
  <si>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</si>
  <si>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</si>
  <si>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</si>
  <si>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</si>
  <si>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</si>
  <si>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</si>
  <si>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</si>
  <si>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</si>
  <si>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</si>
  <si>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</si>
  <si>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</si>
  <si>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</si>
  <si>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</si>
  <si>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</si>
  <si>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</si>
  <si>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</si>
  <si>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</si>
  <si>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</si>
  <si>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</si>
  <si>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</si>
  <si>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</si>
  <si>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</si>
  <si>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</si>
  <si>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</si>
  <si>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</si>
  <si>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</si>
  <si>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</si>
  <si>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</si>
  <si>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</si>
  <si>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</si>
  <si>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</si>
  <si>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</si>
  <si>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</si>
  <si>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</si>
  <si>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</si>
  <si>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</si>
  <si>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</si>
  <si>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</si>
  <si>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</si>
  <si>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</si>
  <si>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</si>
  <si>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</si>
  <si>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</si>
  <si>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</si>
  <si>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</si>
  <si>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</si>
  <si>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</si>
  <si>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</si>
  <si>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</si>
  <si>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</si>
  <si>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</si>
  <si>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</si>
  <si>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</si>
  <si>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</si>
  <si>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</si>
  <si>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</si>
  <si>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</si>
  <si>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</si>
  <si>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</si>
  <si>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</si>
  <si>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</si>
  <si>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</si>
  <si>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</si>
  <si>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</si>
  <si>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</si>
  <si>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</si>
  <si>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</si>
  <si>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</si>
  <si>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</si>
  <si>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</si>
  <si>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</si>
  <si>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</si>
  <si>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</si>
  <si>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</si>
  <si>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</si>
  <si>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</si>
  <si>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</si>
  <si>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</si>
  <si>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</si>
  <si>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</si>
  <si>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</si>
  <si>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</si>
  <si>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</si>
  <si>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</si>
  <si>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</si>
  <si>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</si>
  <si>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</si>
  <si>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</si>
  <si>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</si>
  <si>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</si>
  <si>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</si>
  <si>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</si>
  <si>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</si>
  <si>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</si>
  <si>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</si>
  <si>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</si>
  <si>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</si>
  <si>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</si>
  <si>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</si>
  <si>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</si>
  <si>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</si>
  <si>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</si>
  <si>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</si>
  <si>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</si>
  <si>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</si>
  <si>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</si>
  <si>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</si>
  <si>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</si>
  <si>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</si>
  <si>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</si>
  <si>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</si>
  <si>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</si>
  <si>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</si>
  <si>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</si>
  <si>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</si>
  <si>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</si>
  <si>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</si>
  <si>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</si>
  <si>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</si>
  <si>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</si>
  <si>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</si>
  <si>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</si>
  <si>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</si>
  <si>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</si>
  <si>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</si>
  <si>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</si>
  <si>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</si>
  <si>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</si>
  <si>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</si>
  <si>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</si>
  <si>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</si>
  <si>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</si>
  <si>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</si>
  <si>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</si>
  <si>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</si>
  <si>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</si>
  <si>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</si>
  <si>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</si>
  <si>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</si>
  <si>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</si>
  <si>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</si>
  <si>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</si>
  <si>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</si>
  <si>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</si>
  <si>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</si>
  <si>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</si>
  <si>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</si>
  <si>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</si>
  <si>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</si>
  <si>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</si>
  <si>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</si>
  <si>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</si>
  <si>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</si>
  <si>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</si>
  <si>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</si>
  <si>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</si>
  <si>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</si>
  <si>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</si>
  <si>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</si>
  <si>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</si>
  <si>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</si>
  <si>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</si>
  <si>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</si>
  <si>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</si>
  <si>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</si>
  <si>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</si>
  <si>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</si>
  <si>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</si>
  <si>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</si>
  <si>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</si>
  <si>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</si>
  <si>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</si>
  <si>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</si>
  <si>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</si>
  <si>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</si>
  <si>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</si>
  <si>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</si>
  <si>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</si>
  <si>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</si>
  <si>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</si>
  <si>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</si>
  <si>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</si>
  <si>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</si>
  <si>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</si>
  <si>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</si>
  <si>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</si>
  <si>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</si>
  <si>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</si>
  <si>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</si>
  <si>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</si>
  <si>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</si>
  <si>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</si>
  <si>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</si>
  <si>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</si>
  <si>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</si>
  <si>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</si>
  <si>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</si>
  <si>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</si>
  <si>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</si>
  <si>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</si>
  <si>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</si>
  <si>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</si>
  <si>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</si>
  <si>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</si>
  <si>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</si>
  <si>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</si>
  <si>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</si>
  <si>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</si>
  <si>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</si>
  <si>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</si>
  <si>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</si>
  <si>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</si>
  <si>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</si>
  <si>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</si>
  <si>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</si>
  <si>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</si>
  <si>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</si>
  <si>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</si>
  <si>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</si>
  <si>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</si>
  <si>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</si>
  <si>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</si>
  <si>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</si>
  <si>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</si>
  <si>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</si>
  <si>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</si>
  <si>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</si>
  <si>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</si>
  <si>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</si>
  <si>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</si>
  <si>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</si>
  <si>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</si>
  <si>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</si>
  <si>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</si>
  <si>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</si>
  <si>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</si>
  <si>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</si>
  <si>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</si>
  <si>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</si>
  <si>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</si>
  <si>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</si>
  <si>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</si>
  <si>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</si>
  <si>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</si>
  <si>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</si>
  <si>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</si>
  <si>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</si>
  <si>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</si>
  <si>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</si>
  <si>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</si>
  <si>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</si>
  <si>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</si>
  <si>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</si>
  <si>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</si>
  <si>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</si>
  <si>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</si>
  <si>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</si>
  <si>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</si>
  <si>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</si>
  <si>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</si>
  <si>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</si>
  <si>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</si>
  <si>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</si>
  <si>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</si>
  <si>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</si>
  <si>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</si>
  <si>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</si>
  <si>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</si>
  <si>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</si>
  <si>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</si>
  <si>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</si>
  <si>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</si>
  <si>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</si>
  <si>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</si>
  <si>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</si>
  <si>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</si>
  <si>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</si>
  <si>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</si>
  <si>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</si>
  <si>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</si>
  <si>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</si>
  <si>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</si>
  <si>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</si>
  <si>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</si>
  <si>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</si>
  <si>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</si>
  <si>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</si>
  <si>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</si>
  <si>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</si>
  <si>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</si>
  <si>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</si>
  <si>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</si>
  <si>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</si>
  <si>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</si>
  <si>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</si>
  <si>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</si>
  <si>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</si>
  <si>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</si>
  <si>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</si>
  <si>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</si>
  <si>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</si>
  <si>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</si>
  <si>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</si>
  <si>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</si>
  <si>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</si>
  <si>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</si>
  <si>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</si>
  <si>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</si>
  <si>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</si>
  <si>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</si>
  <si>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</si>
  <si>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</si>
  <si>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</si>
  <si>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</si>
  <si>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</si>
  <si>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</si>
  <si>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</si>
  <si>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</si>
  <si>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</si>
  <si>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</si>
  <si>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</si>
  <si>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</si>
  <si>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</si>
  <si>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</si>
  <si>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</si>
  <si>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</si>
  <si>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</si>
  <si>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</si>
  <si>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</si>
  <si>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</si>
  <si>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</si>
  <si>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</si>
  <si>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</si>
  <si>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</si>
  <si>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</si>
  <si>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</si>
  <si>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</si>
  <si>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</si>
  <si>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</si>
  <si>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</si>
  <si>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</si>
  <si>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</si>
  <si>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</si>
  <si>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</si>
  <si>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</si>
  <si>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</si>
  <si>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</si>
  <si>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</si>
  <si>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</si>
  <si>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</si>
  <si>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</si>
  <si>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</si>
  <si>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</si>
  <si>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</si>
  <si>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</si>
  <si>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</si>
  <si>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</si>
  <si>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</si>
  <si>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</si>
  <si>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</si>
  <si>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</si>
  <si>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</si>
  <si>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</si>
  <si>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</si>
  <si>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</si>
  <si>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</si>
  <si>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</si>
  <si>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</si>
  <si>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</si>
  <si>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</si>
  <si>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</si>
  <si>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</si>
  <si>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</si>
  <si>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</si>
  <si>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</si>
  <si>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</si>
  <si>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</si>
  <si>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</si>
  <si>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</si>
  <si>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</si>
  <si>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</si>
  <si>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</si>
  <si>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</si>
  <si>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</si>
  <si>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</si>
  <si>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</si>
  <si>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</si>
  <si>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</si>
  <si>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</si>
  <si>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</si>
  <si>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</si>
  <si>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</si>
  <si>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</si>
  <si>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</si>
  <si>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</si>
  <si>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</si>
  <si>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</si>
  <si>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</si>
  <si>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</si>
  <si>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</si>
  <si>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</si>
  <si>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</si>
  <si>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</si>
  <si>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</si>
  <si>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</si>
  <si>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</si>
  <si>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</si>
  <si>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</si>
  <si>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</si>
  <si>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</si>
  <si>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</si>
  <si>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</si>
  <si>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</si>
  <si>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</si>
  <si>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</si>
  <si>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</si>
  <si>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</si>
  <si>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</si>
  <si>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</si>
  <si>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</si>
  <si>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</si>
  <si>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</si>
  <si>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</si>
  <si>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</si>
  <si>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</si>
  <si>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</si>
  <si>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</si>
  <si>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</si>
  <si>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</si>
  <si>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</si>
  <si>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</si>
  <si>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</si>
  <si>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</si>
  <si>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</si>
  <si>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</si>
  <si>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</si>
  <si>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</si>
  <si>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</si>
  <si>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</si>
  <si>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</si>
  <si>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</si>
  <si>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</si>
  <si>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</si>
  <si>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</si>
  <si>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</si>
  <si>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</si>
  <si>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</si>
  <si>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</si>
  <si>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</si>
  <si>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</si>
  <si>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</si>
  <si>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</si>
  <si>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</si>
  <si>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</si>
  <si>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</si>
  <si>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</si>
  <si>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</si>
  <si>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</si>
  <si>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</si>
  <si>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</si>
  <si>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</si>
  <si>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</si>
  <si>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</si>
  <si>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</si>
  <si>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</si>
  <si>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</si>
  <si>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</si>
  <si>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</si>
  <si>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</si>
  <si>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</si>
  <si>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</si>
  <si>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</si>
  <si>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</si>
  <si>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</si>
  <si>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</si>
  <si>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</si>
  <si>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</si>
  <si>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</si>
  <si>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</si>
  <si>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</si>
  <si>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</si>
  <si>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</si>
  <si>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</si>
  <si>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</si>
  <si>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</si>
  <si>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</si>
  <si>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</si>
  <si>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</si>
  <si>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</si>
  <si>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</si>
  <si>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</si>
  <si>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</si>
  <si>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</si>
  <si>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</si>
  <si>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</si>
  <si>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</si>
  <si>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</si>
  <si>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</si>
  <si>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</si>
  <si>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</si>
  <si>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</si>
  <si>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</si>
  <si>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</si>
  <si>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</si>
  <si>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</si>
  <si>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</si>
  <si>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</si>
  <si>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</si>
  <si>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</si>
  <si>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</si>
  <si>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</si>
  <si>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</si>
  <si>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</si>
  <si>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</si>
  <si>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</si>
  <si>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</si>
  <si>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</si>
  <si>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</si>
  <si>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</si>
  <si>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</si>
  <si>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</si>
  <si>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</si>
  <si>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</si>
  <si>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</si>
  <si>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</si>
  <si>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</si>
  <si>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</si>
  <si>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</si>
  <si>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</si>
  <si>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</si>
  <si>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</si>
  <si>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</si>
  <si>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</si>
  <si>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</si>
  <si>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</si>
  <si>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</si>
  <si>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</si>
  <si>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</si>
  <si>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</si>
  <si>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</si>
  <si>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</si>
  <si>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</si>
  <si>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</si>
  <si>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</si>
  <si>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</si>
  <si>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</si>
  <si>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</si>
  <si>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</si>
  <si>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</si>
  <si>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</si>
  <si>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</si>
  <si>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</si>
  <si>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</si>
  <si>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</si>
  <si>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</si>
  <si>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</si>
  <si>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</si>
  <si>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</si>
  <si>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</si>
  <si>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</si>
  <si>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</si>
  <si>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</si>
  <si>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</si>
  <si>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</si>
  <si>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</si>
  <si>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</si>
  <si>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</si>
  <si>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</si>
  <si>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</si>
  <si>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</si>
  <si>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</si>
  <si>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</si>
  <si>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</si>
  <si>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</si>
  <si>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</si>
  <si>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</si>
  <si>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</si>
  <si>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</si>
  <si>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</si>
  <si>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</si>
  <si>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</si>
  <si>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</si>
  <si>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</si>
  <si>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</si>
  <si>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</si>
  <si>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</si>
  <si>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</si>
  <si>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</si>
  <si>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</si>
  <si>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</si>
  <si>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</si>
  <si>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</si>
  <si>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</si>
  <si>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</si>
  <si>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</si>
  <si>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</si>
  <si>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</si>
  <si>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</si>
  <si>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</si>
  <si>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</si>
  <si>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</si>
  <si>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</si>
  <si>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</si>
  <si>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</si>
  <si>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</si>
  <si>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</si>
  <si>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</si>
  <si>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</si>
  <si>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</si>
  <si>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</si>
  <si>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</si>
  <si>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</si>
  <si>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</si>
  <si>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</si>
  <si>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</si>
  <si>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</si>
  <si>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</si>
  <si>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</si>
  <si>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</si>
  <si>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</si>
  <si>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</si>
  <si>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</si>
  <si>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</si>
  <si>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</si>
  <si>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</si>
  <si>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</si>
  <si>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</si>
  <si>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</si>
  <si>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</si>
  <si>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</si>
  <si>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</si>
  <si>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</si>
  <si>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</si>
  <si>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</si>
  <si>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</si>
  <si>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</si>
  <si>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</si>
  <si>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</si>
  <si>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</si>
  <si>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</si>
  <si>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</si>
  <si>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</si>
  <si>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</si>
  <si>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</si>
  <si>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</si>
  <si>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</si>
  <si>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</si>
  <si>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</si>
  <si>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</si>
  <si>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</si>
  <si>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</si>
  <si>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</si>
  <si>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</si>
  <si>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</si>
  <si>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</si>
  <si>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</si>
  <si>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</si>
  <si>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</si>
  <si>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</si>
  <si>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</si>
  <si>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</si>
  <si>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</si>
  <si>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</si>
  <si>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</si>
  <si>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</si>
  <si>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</si>
  <si>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</si>
  <si>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</si>
  <si>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</si>
  <si>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</si>
  <si>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</si>
  <si>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</si>
  <si>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</si>
  <si>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</si>
  <si>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</si>
  <si>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</si>
  <si>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</si>
  <si>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</si>
  <si>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</si>
  <si>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</si>
  <si>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</si>
  <si>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</si>
  <si>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</si>
  <si>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</si>
  <si>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</si>
  <si>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</si>
  <si>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</si>
  <si>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</si>
  <si>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</si>
  <si>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</si>
  <si>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</si>
  <si>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</si>
  <si>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</si>
  <si>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</si>
  <si>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</si>
  <si>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</si>
  <si>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</si>
  <si>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</si>
  <si>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</si>
  <si>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</si>
  <si>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</si>
  <si>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</si>
  <si>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</si>
  <si>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</si>
  <si>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</si>
  <si>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</si>
  <si>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</si>
  <si>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</si>
  <si>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</si>
  <si>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</si>
  <si>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</si>
  <si>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</si>
  <si>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</si>
  <si>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</si>
  <si>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</si>
  <si>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</si>
  <si>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</si>
  <si>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</si>
  <si>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</si>
  <si>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</si>
  <si>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</si>
  <si>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</si>
  <si>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</si>
  <si>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</si>
  <si>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</si>
  <si>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</si>
  <si>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</si>
  <si>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</si>
  <si>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</si>
  <si>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</si>
  <si>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</si>
  <si>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</si>
  <si>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</si>
  <si>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</si>
  <si>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</si>
  <si>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</si>
  <si>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</si>
  <si>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</si>
  <si>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</si>
  <si>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</si>
  <si>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</si>
  <si>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</si>
  <si>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</si>
  <si>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</si>
  <si>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</si>
  <si>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</si>
  <si>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</si>
  <si>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</si>
  <si>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</si>
  <si>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</si>
  <si>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</si>
  <si>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</si>
  <si>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</si>
  <si>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</si>
  <si>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</si>
  <si>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</si>
  <si>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</si>
  <si>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</si>
  <si>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</si>
  <si>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</si>
  <si>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</si>
  <si>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</si>
  <si>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</si>
  <si>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</si>
  <si>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</si>
  <si>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</si>
  <si>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</si>
  <si>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</si>
  <si>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</si>
  <si>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</si>
  <si>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</si>
  <si>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</si>
  <si>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</si>
  <si>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</si>
  <si>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</si>
  <si>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</si>
  <si>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</si>
  <si>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</si>
  <si>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</si>
  <si>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</si>
  <si>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</si>
  <si>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</si>
  <si>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</si>
  <si>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</si>
  <si>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</si>
  <si>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</si>
  <si>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</si>
  <si>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</si>
  <si>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</si>
  <si>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</si>
  <si>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</si>
  <si>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</si>
  <si>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</si>
  <si>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</si>
  <si>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</si>
  <si>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</si>
  <si>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</si>
  <si>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</si>
  <si>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</si>
  <si>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</si>
  <si>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</si>
  <si>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</si>
  <si>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</si>
  <si>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</si>
  <si>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</si>
  <si>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</si>
  <si>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</si>
  <si>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</si>
  <si>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</si>
  <si>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</si>
  <si>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</si>
  <si>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</si>
  <si>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</si>
  <si>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</si>
  <si>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</si>
  <si>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</si>
  <si>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</si>
  <si>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</si>
  <si>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</si>
  <si>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</si>
  <si>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</si>
  <si>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</si>
  <si>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</si>
  <si>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</si>
  <si>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</si>
  <si>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</si>
  <si>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</si>
  <si>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</si>
  <si>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</si>
  <si>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</si>
  <si>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</si>
  <si>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</si>
  <si>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</si>
  <si>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</si>
  <si>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</si>
  <si>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</si>
  <si>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</si>
  <si>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</si>
  <si>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</si>
  <si>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</si>
  <si>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</si>
  <si>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</si>
  <si>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</si>
  <si>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</si>
  <si>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</si>
  <si>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</si>
  <si>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</si>
  <si>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</si>
  <si>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</si>
  <si>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</si>
  <si>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</si>
  <si>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</si>
  <si>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</si>
  <si>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</si>
  <si>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</si>
  <si>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</si>
  <si>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</si>
  <si>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</si>
  <si>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</si>
  <si>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</si>
  <si>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</si>
  <si>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</si>
  <si>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</si>
  <si>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</si>
  <si>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</si>
  <si>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</si>
  <si>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</si>
  <si>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</si>
  <si>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</si>
  <si>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</si>
  <si>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</si>
  <si>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</si>
  <si>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</si>
  <si>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</si>
  <si>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</si>
  <si>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</si>
  <si>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</si>
  <si>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</si>
  <si>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</si>
  <si>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</si>
  <si>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</si>
  <si>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</si>
  <si>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</si>
  <si>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</si>
  <si>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</si>
  <si>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</si>
  <si>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</si>
  <si>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</si>
  <si>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</si>
  <si>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</si>
  <si>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</si>
  <si>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</si>
  <si>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</si>
  <si>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</si>
  <si>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</si>
  <si>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</si>
  <si>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</si>
  <si>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</si>
  <si>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</si>
  <si>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</si>
  <si>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</si>
  <si>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</si>
  <si>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</si>
  <si>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</si>
  <si>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</si>
  <si>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</si>
  <si>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</si>
  <si>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</si>
  <si>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</si>
  <si>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</si>
  <si>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</si>
  <si>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</si>
  <si>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</si>
  <si>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</si>
  <si>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</si>
  <si>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</si>
  <si>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</si>
  <si>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</si>
  <si>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</si>
  <si>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</si>
  <si>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</si>
  <si>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</si>
  <si>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</si>
  <si>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</si>
  <si>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</si>
  <si>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</si>
  <si>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</si>
  <si>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</si>
  <si>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</si>
  <si>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</si>
  <si>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</si>
  <si>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</si>
  <si>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</si>
  <si>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</si>
  <si>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</si>
  <si>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</si>
  <si>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</si>
  <si>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</si>
  <si>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</si>
  <si>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</si>
  <si>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</si>
  <si>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</si>
  <si>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</si>
  <si>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</si>
  <si>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</si>
  <si>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</si>
  <si>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</si>
  <si>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</si>
  <si>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</si>
  <si>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</si>
  <si>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</si>
  <si>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</si>
  <si>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</si>
  <si>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</si>
  <si>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</si>
  <si>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</si>
  <si>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</si>
  <si>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</si>
  <si>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</si>
  <si>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</si>
  <si>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</si>
  <si>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</si>
  <si>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</si>
  <si>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</si>
  <si>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</si>
  <si>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</si>
  <si>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</si>
  <si>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</si>
  <si>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</si>
  <si>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</si>
  <si>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</si>
  <si>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</si>
  <si>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</si>
  <si>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</si>
  <si>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</si>
  <si>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</si>
  <si>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</si>
  <si>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</si>
  <si>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</si>
  <si>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</si>
  <si>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</si>
  <si>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</si>
  <si>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</si>
  <si>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</si>
  <si>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</si>
  <si>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</si>
  <si>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</si>
  <si>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</si>
  <si>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</si>
  <si>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</si>
  <si>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</si>
  <si>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</si>
  <si>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</si>
  <si>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</si>
  <si>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</si>
  <si>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</si>
  <si>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</si>
  <si>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</si>
  <si>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</si>
  <si>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</si>
  <si>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</si>
  <si>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</si>
  <si>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</si>
  <si>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</si>
  <si>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</si>
  <si>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</si>
  <si>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</si>
  <si>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</si>
  <si>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</si>
  <si>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</si>
  <si>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</si>
  <si>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</si>
  <si>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</si>
  <si>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</si>
  <si>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</si>
  <si>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</si>
  <si>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</si>
  <si>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</si>
  <si>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</si>
  <si>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</si>
  <si>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</si>
  <si>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</si>
  <si>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</si>
  <si>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</si>
  <si>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</si>
  <si>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</si>
  <si>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</si>
  <si>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</si>
  <si>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</si>
  <si>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</si>
  <si>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</si>
  <si>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</si>
  <si>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</si>
  <si>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</si>
  <si>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</si>
  <si>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</si>
  <si>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</si>
  <si>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</si>
  <si>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</si>
  <si>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</si>
  <si>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</si>
  <si>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</si>
  <si>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</si>
  <si>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</si>
  <si>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</si>
  <si>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</si>
  <si>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</si>
  <si>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</si>
  <si>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</si>
  <si>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</si>
  <si>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</si>
  <si>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</si>
  <si>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</si>
  <si>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</si>
  <si>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</si>
  <si>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</si>
  <si>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</si>
  <si>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</si>
  <si>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</si>
  <si>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</si>
  <si>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</si>
  <si>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</si>
  <si>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</si>
  <si>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</si>
  <si>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</si>
  <si>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</si>
  <si>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</si>
  <si>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</si>
  <si>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</si>
  <si>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</si>
  <si>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</si>
  <si>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</si>
  <si>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</si>
  <si>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</si>
  <si>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</si>
  <si>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</si>
  <si>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</si>
  <si>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</si>
  <si>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</si>
  <si>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</si>
  <si>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</si>
  <si>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</si>
  <si>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</si>
  <si>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</si>
  <si>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</si>
  <si>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</si>
  <si>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</si>
  <si>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</si>
  <si>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</si>
  <si>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</si>
  <si>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</si>
  <si>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</si>
  <si>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</si>
  <si>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</si>
  <si>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</si>
  <si>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</si>
  <si>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</si>
  <si>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</si>
  <si>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</si>
  <si>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</si>
  <si>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</si>
  <si>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</si>
  <si>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</si>
  <si>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</si>
  <si>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</si>
  <si>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</si>
  <si>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</si>
  <si>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</si>
  <si>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</si>
  <si>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</si>
  <si>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</si>
  <si>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</si>
  <si>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</si>
  <si>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</si>
  <si>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</si>
  <si>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</si>
  <si>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</si>
  <si>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</si>
  <si>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</si>
  <si>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</si>
  <si>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</si>
  <si>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</si>
  <si>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</si>
  <si>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</si>
  <si>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</si>
  <si>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</si>
  <si>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</si>
  <si>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</si>
  <si>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</si>
  <si>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</si>
  <si>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</si>
  <si>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</si>
  <si>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</si>
  <si>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</si>
  <si>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</si>
  <si>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</si>
  <si>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</si>
  <si>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</si>
  <si>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</si>
  <si>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</si>
  <si>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</si>
  <si>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</si>
  <si>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</si>
  <si>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</si>
  <si>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</si>
  <si>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</si>
  <si>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</si>
  <si>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</si>
  <si>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</si>
  <si>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</si>
  <si>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</si>
  <si>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</si>
  <si>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</si>
  <si>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</si>
  <si>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</si>
  <si>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</si>
  <si>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</si>
  <si>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</si>
  <si>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</si>
  <si>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</si>
  <si>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</si>
  <si>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</si>
  <si>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</si>
  <si>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</si>
  <si>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</si>
  <si>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</si>
  <si>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</si>
  <si>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</si>
  <si>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</si>
  <si>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</si>
  <si>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</si>
  <si>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</si>
  <si>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</si>
  <si>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</si>
  <si>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</si>
  <si>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</si>
  <si>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</si>
  <si>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</si>
  <si>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</si>
  <si>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</si>
  <si>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</si>
  <si>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</si>
  <si>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</si>
  <si>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</si>
  <si>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</si>
  <si>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</si>
  <si>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</si>
  <si>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</si>
  <si>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</si>
  <si>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</si>
  <si>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</si>
  <si>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</si>
  <si>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</si>
  <si>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</si>
  <si>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</si>
  <si>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</si>
  <si>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</si>
  <si>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</si>
  <si>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</si>
  <si>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</si>
  <si>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</si>
  <si>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</si>
  <si>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</si>
  <si>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</si>
  <si>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</si>
  <si>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</si>
  <si>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</si>
  <si>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</si>
  <si>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</si>
  <si>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</si>
  <si>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</si>
  <si>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</si>
  <si>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</si>
  <si>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</si>
  <si>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</si>
  <si>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</si>
  <si>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</si>
  <si>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</si>
  <si>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</si>
  <si>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</si>
  <si>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</si>
  <si>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</si>
  <si>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</si>
  <si>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</si>
  <si>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</si>
  <si>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</si>
  <si>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</si>
  <si>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</si>
  <si>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</si>
  <si>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</si>
  <si>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</si>
  <si>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</si>
  <si>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</si>
  <si>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</si>
  <si>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</si>
  <si>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</si>
  <si>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</si>
  <si>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</si>
  <si>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</si>
  <si>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</si>
  <si>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</si>
  <si>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</si>
  <si>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</si>
  <si>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</si>
  <si>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</si>
  <si>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</si>
  <si>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</si>
  <si>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</si>
  <si>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</si>
  <si>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</si>
  <si>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</si>
  <si>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</si>
  <si>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</si>
  <si>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</si>
  <si>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</si>
  <si>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</si>
  <si>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</si>
  <si>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</si>
  <si>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</si>
  <si>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</si>
  <si>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</si>
  <si>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</si>
  <si>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</si>
  <si>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</si>
  <si>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</si>
  <si>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</si>
  <si>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</si>
  <si>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</si>
  <si>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</si>
  <si>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</si>
  <si>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</si>
  <si>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</si>
  <si>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</si>
  <si>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</si>
  <si>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</si>
  <si>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</si>
  <si>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</si>
  <si>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</si>
  <si>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</si>
  <si>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</si>
  <si>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</si>
  <si>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</si>
  <si>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</si>
  <si>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</si>
  <si>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</si>
  <si>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</si>
  <si>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</si>
  <si>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</si>
  <si>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</si>
  <si>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</si>
  <si>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</si>
  <si>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</si>
  <si>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</si>
  <si>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</si>
  <si>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</si>
  <si>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</si>
  <si>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</si>
  <si>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</si>
  <si>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</si>
  <si>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</si>
  <si>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</si>
  <si>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</si>
  <si>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</si>
  <si>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</si>
  <si>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</si>
  <si>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</si>
  <si>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</si>
  <si>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</si>
  <si>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</si>
  <si>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</si>
  <si>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</si>
  <si>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</si>
  <si>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</si>
  <si>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</si>
  <si>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</si>
  <si>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</si>
  <si>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</si>
  <si>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</si>
  <si>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</si>
  <si>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</si>
  <si>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</si>
  <si>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</si>
  <si>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</si>
  <si>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</si>
  <si>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</si>
  <si>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</si>
  <si>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</si>
  <si>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</si>
  <si>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</si>
  <si>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</si>
  <si>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</si>
  <si>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</si>
  <si>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</si>
  <si>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</si>
  <si>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</si>
  <si>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</si>
  <si>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</si>
  <si>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</si>
  <si>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</si>
  <si>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</si>
  <si>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</si>
  <si>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</si>
  <si>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</si>
  <si>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</si>
  <si>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</si>
  <si>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</si>
  <si>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</si>
  <si>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</si>
  <si>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</si>
  <si>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</si>
  <si>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</si>
  <si>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</si>
  <si>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</si>
  <si>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</si>
  <si>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</si>
  <si>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</si>
  <si>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</si>
  <si>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</si>
  <si>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</si>
  <si>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</si>
  <si>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</si>
  <si>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</si>
  <si>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</si>
  <si>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</si>
  <si>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</si>
  <si>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</si>
  <si>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</si>
  <si>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</si>
  <si>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</si>
  <si>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</si>
  <si>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</si>
  <si>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</si>
  <si>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</si>
  <si>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</si>
  <si>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</si>
  <si>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</si>
  <si>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</si>
  <si>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</si>
  <si>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</si>
  <si>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</si>
  <si>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</si>
  <si>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</si>
  <si>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</si>
  <si>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</si>
  <si>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</si>
  <si>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</si>
  <si>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</si>
  <si>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</si>
  <si>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</si>
  <si>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</si>
  <si>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</si>
  <si>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</si>
  <si>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</si>
  <si>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</si>
  <si>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</si>
  <si>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</si>
  <si>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</si>
  <si>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</si>
  <si>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</si>
  <si>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</si>
  <si>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</si>
  <si>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</si>
  <si>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</si>
  <si>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</si>
  <si>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</si>
  <si>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</si>
  <si>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</si>
  <si>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</si>
  <si>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</si>
  <si>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</si>
  <si>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</si>
  <si>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</si>
  <si>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</si>
  <si>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</si>
  <si>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</si>
  <si>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</si>
  <si>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</si>
  <si>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</si>
  <si>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</si>
  <si>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</si>
  <si>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</si>
  <si>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</si>
  <si>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</si>
  <si>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</si>
  <si>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</si>
  <si>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</si>
  <si>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</si>
  <si>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</si>
  <si>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</si>
  <si>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</si>
  <si>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</si>
  <si>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</si>
  <si>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</si>
  <si>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</si>
  <si>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</si>
  <si>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</si>
  <si>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</si>
  <si>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</si>
  <si>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</si>
  <si>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</si>
  <si>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</si>
  <si>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</si>
  <si>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</si>
  <si>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</si>
  <si>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</si>
  <si>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</si>
  <si>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</si>
  <si>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</si>
  <si>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</si>
  <si>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</si>
  <si>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</si>
  <si>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</si>
  <si>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</si>
  <si>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</si>
  <si>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</si>
  <si>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</si>
  <si>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</si>
  <si>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</si>
  <si>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</si>
  <si>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</si>
  <si>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</si>
  <si>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</si>
  <si>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</si>
  <si>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</si>
  <si>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</si>
  <si>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</si>
  <si>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</si>
  <si>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</si>
  <si>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</si>
  <si>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</si>
  <si>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</si>
  <si>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</si>
  <si>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</si>
  <si>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</si>
  <si>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</si>
  <si>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</si>
  <si>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</si>
  <si>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</si>
  <si>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</si>
  <si>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</si>
  <si>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</si>
  <si>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</si>
  <si>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</si>
  <si>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</si>
  <si>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</si>
  <si>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</si>
  <si>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</si>
  <si>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</si>
  <si>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</si>
  <si>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</si>
  <si>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</si>
  <si>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</si>
  <si>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</si>
  <si>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</si>
  <si>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</si>
  <si>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</si>
  <si>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</si>
  <si>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</si>
  <si>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</si>
  <si>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</si>
  <si>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</si>
  <si>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</si>
  <si>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</si>
  <si>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</si>
  <si>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</si>
  <si>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</si>
  <si>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</si>
  <si>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</si>
  <si>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</si>
  <si>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</si>
  <si>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</si>
  <si>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</si>
  <si>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</si>
  <si>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</si>
  <si>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</si>
  <si>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</si>
  <si>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</si>
  <si>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</si>
  <si>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</si>
  <si>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</si>
  <si>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</si>
  <si>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</si>
  <si>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</si>
  <si>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</si>
  <si>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</si>
  <si>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</si>
  <si>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</si>
  <si>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</si>
  <si>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</si>
  <si>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</si>
  <si>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</si>
  <si>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</si>
  <si>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</si>
  <si>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</si>
  <si>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</si>
  <si>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</si>
  <si>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</si>
  <si>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</si>
  <si>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</si>
  <si>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</si>
  <si>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</si>
  <si>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</si>
  <si>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</si>
  <si>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</si>
  <si>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</si>
  <si>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</si>
  <si>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</si>
  <si>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</si>
  <si>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</si>
  <si>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</si>
  <si>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</si>
  <si>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</si>
  <si>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</si>
  <si>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</si>
  <si>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</si>
  <si>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</si>
  <si>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</si>
  <si>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</si>
  <si>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</si>
  <si>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</si>
  <si>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</si>
  <si>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</si>
  <si>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</si>
  <si>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</si>
  <si>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</si>
  <si>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</si>
  <si>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</si>
  <si>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</si>
  <si>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</si>
  <si>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</si>
  <si>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</si>
  <si>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</si>
  <si>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</si>
  <si>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</si>
  <si>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</si>
  <si>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</si>
  <si>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</si>
  <si>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</si>
  <si>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</si>
  <si>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</si>
  <si>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</si>
  <si>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</si>
  <si>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</si>
  <si>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</si>
  <si>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</si>
  <si>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</si>
  <si>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</si>
  <si>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</si>
  <si>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</si>
  <si>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</si>
  <si>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</si>
  <si>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</si>
  <si>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</si>
  <si>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</si>
  <si>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</si>
  <si>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</si>
  <si>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</si>
  <si>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</si>
  <si>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</si>
  <si>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</si>
  <si>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</si>
  <si>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</si>
  <si>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</si>
  <si>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</si>
  <si>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</si>
  <si>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</si>
  <si>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</si>
  <si>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</si>
  <si>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</si>
  <si>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</si>
  <si>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</si>
  <si>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</si>
  <si>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</si>
  <si>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</si>
  <si>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</si>
  <si>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</si>
  <si>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</si>
  <si>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</si>
  <si>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</si>
  <si>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</si>
  <si>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</si>
  <si>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</si>
  <si>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</si>
  <si>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</si>
  <si>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</si>
  <si>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</si>
  <si>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</si>
  <si>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</si>
  <si>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</si>
  <si>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</si>
  <si>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</si>
  <si>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</si>
  <si>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</si>
  <si>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</si>
  <si>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</si>
  <si>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</si>
  <si>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</si>
  <si>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</si>
  <si>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</si>
  <si>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</si>
  <si>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</si>
  <si>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</si>
  <si>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</si>
  <si>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</si>
  <si>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</si>
  <si>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</si>
  <si>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</si>
  <si>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</si>
  <si>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</si>
  <si>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</si>
  <si>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</si>
  <si>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</si>
  <si>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</si>
  <si>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</si>
  <si>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</si>
  <si>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</si>
  <si>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</si>
  <si>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</si>
  <si>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</si>
  <si>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</si>
  <si>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</si>
  <si>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</si>
  <si>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</si>
  <si>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</si>
  <si>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</si>
  <si>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</si>
  <si>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</si>
  <si>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</si>
  <si>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</si>
  <si>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</si>
  <si>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</si>
  <si>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</si>
  <si>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</si>
  <si>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</si>
  <si>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</si>
  <si>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</si>
  <si>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</si>
  <si>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</si>
  <si>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</si>
  <si>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</si>
  <si>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</si>
  <si>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</si>
  <si>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</si>
  <si>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</si>
  <si>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</si>
  <si>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</si>
  <si>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</si>
  <si>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</si>
  <si>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</si>
  <si>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</si>
  <si>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</si>
  <si>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</si>
  <si>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</si>
  <si>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</si>
  <si>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</si>
  <si>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</si>
  <si>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</si>
  <si>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</si>
  <si>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</si>
  <si>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</si>
  <si>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</si>
  <si>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</si>
  <si>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</si>
  <si>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</si>
  <si>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</si>
  <si>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</si>
  <si>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</si>
  <si>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</si>
  <si>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</si>
  <si>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</si>
  <si>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</si>
  <si>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</si>
  <si>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</si>
  <si>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</si>
  <si>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</si>
  <si>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</si>
  <si>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</si>
  <si>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</si>
  <si>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</si>
  <si>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</si>
  <si>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</si>
  <si>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</si>
  <si>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</si>
  <si>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</si>
  <si>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</si>
  <si>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</si>
  <si>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</si>
  <si>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</si>
  <si>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</si>
  <si>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</si>
  <si>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</si>
  <si>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</si>
  <si>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</si>
  <si>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</si>
  <si>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</si>
  <si>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</si>
  <si>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</si>
  <si>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</si>
  <si>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</si>
  <si>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</si>
  <si>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</si>
  <si>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</si>
  <si>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</si>
  <si>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</si>
  <si>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</si>
  <si>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</si>
  <si>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</si>
  <si>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</si>
  <si>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</si>
  <si>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</si>
  <si>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</si>
  <si>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</si>
  <si>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</si>
  <si>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</si>
  <si>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</si>
  <si>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</si>
  <si>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</si>
  <si>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</si>
  <si>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</si>
  <si>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</si>
  <si>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</si>
  <si>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</si>
  <si>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</si>
  <si>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</si>
  <si>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</si>
  <si>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</si>
  <si>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</si>
  <si>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</si>
  <si>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</si>
  <si>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</si>
  <si>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</si>
  <si>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</si>
  <si>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</si>
  <si>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</si>
  <si>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</si>
  <si>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</si>
  <si>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</si>
  <si>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</si>
  <si>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</si>
  <si>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</si>
  <si>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</si>
  <si>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</si>
  <si>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</si>
  <si>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</si>
  <si>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</si>
  <si>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</si>
  <si>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</si>
  <si>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</si>
  <si>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</si>
  <si>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</si>
  <si>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</si>
  <si>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</si>
  <si>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</si>
  <si>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</si>
  <si>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</si>
  <si>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</si>
  <si>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</si>
  <si>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</si>
  <si>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</si>
  <si>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</si>
  <si>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</si>
  <si>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</si>
  <si>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</si>
  <si>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</si>
  <si>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</si>
  <si>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</si>
  <si>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</si>
  <si>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</si>
  <si>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</si>
  <si>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</si>
  <si>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</si>
  <si>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</si>
  <si>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</si>
  <si>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</si>
  <si>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</si>
  <si>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</si>
  <si>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</si>
  <si>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</si>
  <si>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</si>
  <si>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</si>
  <si>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</si>
  <si>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</si>
  <si>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</si>
  <si>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</si>
  <si>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</si>
  <si>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</si>
  <si>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</si>
  <si>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</si>
  <si>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</si>
  <si>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</si>
  <si>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</si>
  <si>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</si>
  <si>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</si>
  <si>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</si>
  <si>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</si>
  <si>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</si>
  <si>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</si>
  <si>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</si>
  <si>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</si>
  <si>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</si>
  <si>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</si>
  <si>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</si>
  <si>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</si>
  <si>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</si>
  <si>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</si>
  <si>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</si>
  <si>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</si>
  <si>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</si>
  <si>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</si>
  <si>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</si>
  <si>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</si>
  <si>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</si>
  <si>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</si>
  <si>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</si>
  <si>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</si>
  <si>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</si>
  <si>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</si>
  <si>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</si>
  <si>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</si>
  <si>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</si>
  <si>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</si>
  <si>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</si>
  <si>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</si>
  <si>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</si>
  <si>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</si>
  <si>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</si>
  <si>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</si>
  <si>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</si>
  <si>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</si>
  <si>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</si>
  <si>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</si>
  <si>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</si>
  <si>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</si>
  <si>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</si>
  <si>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</si>
  <si>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</si>
  <si>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</si>
  <si>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</si>
  <si>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</si>
  <si>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</si>
  <si>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</si>
  <si>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</si>
  <si>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</si>
  <si>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</si>
  <si>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</si>
  <si>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</si>
  <si>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</si>
  <si>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</si>
  <si>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</si>
  <si>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</si>
  <si>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</si>
  <si>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</si>
  <si>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</si>
  <si>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</si>
  <si>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</si>
  <si>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</si>
  <si>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</si>
  <si>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</si>
  <si>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</si>
  <si>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</si>
  <si>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</si>
  <si>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</si>
  <si>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</si>
  <si>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</si>
  <si>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</si>
  <si>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</si>
  <si>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</si>
  <si>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</si>
  <si>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</si>
  <si>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</si>
  <si>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</si>
  <si>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</si>
  <si>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</si>
  <si>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</si>
  <si>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</si>
  <si>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</si>
  <si>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</si>
  <si>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</si>
  <si>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</si>
  <si>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</si>
  <si>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</si>
  <si>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</si>
  <si>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</si>
  <si>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</si>
  <si>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</si>
  <si>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</si>
  <si>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</si>
  <si>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</si>
  <si>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</si>
  <si>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</si>
  <si>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</si>
  <si>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</si>
  <si>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</si>
  <si>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</si>
  <si>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</si>
  <si>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</si>
  <si>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</si>
  <si>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</si>
  <si>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</si>
  <si>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</si>
  <si>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</si>
  <si>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</si>
  <si>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</si>
  <si>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</si>
  <si>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</si>
  <si>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</si>
  <si>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</si>
  <si>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</si>
  <si>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</si>
  <si>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</si>
  <si>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</si>
  <si>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</si>
  <si>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</si>
  <si>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</si>
  <si>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</si>
  <si>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</si>
  <si>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</si>
  <si>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</si>
  <si>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</si>
  <si>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</si>
  <si>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</si>
  <si>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</si>
  <si>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</si>
  <si>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</si>
  <si>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</si>
  <si>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</si>
  <si>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</si>
  <si>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</si>
  <si>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</si>
  <si>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</si>
  <si>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</si>
  <si>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</si>
  <si>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</si>
  <si>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</si>
  <si>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</si>
  <si>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</si>
  <si>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</si>
  <si>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</si>
  <si>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</si>
  <si>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</si>
  <si>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</si>
  <si>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</si>
  <si>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</si>
  <si>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</si>
  <si>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</si>
  <si>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</si>
  <si>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</si>
  <si>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</si>
  <si>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</si>
  <si>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</si>
  <si>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</si>
  <si>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</si>
  <si>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</si>
  <si>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</si>
  <si>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</si>
  <si>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</si>
  <si>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</si>
  <si>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</si>
  <si>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</si>
  <si>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</si>
  <si>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</si>
  <si>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</si>
  <si>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</si>
  <si>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</si>
  <si>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</si>
  <si>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</si>
  <si>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</si>
  <si>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</si>
  <si>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</si>
  <si>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</si>
  <si>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</si>
  <si>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</si>
  <si>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</si>
  <si>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</si>
  <si>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</si>
  <si>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</si>
  <si>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</si>
  <si>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</si>
  <si>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</si>
  <si>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</si>
  <si>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</si>
  <si>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</si>
  <si>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</si>
  <si>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</si>
  <si>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</si>
  <si>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</si>
  <si>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</si>
  <si>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</si>
  <si>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</si>
  <si>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</si>
  <si>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</si>
  <si>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</si>
  <si>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</si>
  <si>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</si>
  <si>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</si>
  <si>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</si>
  <si>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</si>
  <si>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</si>
  <si>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</si>
  <si>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</si>
  <si>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</si>
  <si>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</si>
  <si>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</si>
  <si>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</si>
  <si>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</si>
  <si>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</si>
  <si>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</si>
  <si>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</si>
  <si>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</si>
  <si>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</si>
  <si>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</si>
  <si>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</si>
  <si>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</si>
  <si>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</si>
  <si>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</si>
  <si>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</si>
  <si>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</si>
  <si>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</si>
  <si>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</si>
  <si>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</si>
  <si>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</si>
  <si>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</si>
  <si>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</si>
  <si>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</si>
  <si>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</si>
  <si>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</si>
  <si>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</si>
  <si>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</si>
  <si>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</si>
  <si>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</si>
  <si>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</si>
  <si>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</si>
  <si>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</si>
  <si>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</si>
  <si>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</si>
  <si>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</si>
  <si>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</si>
  <si>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</si>
  <si>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</si>
  <si>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</si>
  <si>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</si>
  <si>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</si>
  <si>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</si>
  <si>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</si>
  <si>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</si>
  <si>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</si>
  <si>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</si>
  <si>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</si>
  <si>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</si>
  <si>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</si>
  <si>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</si>
  <si>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</si>
  <si>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</si>
  <si>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</si>
  <si>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</si>
  <si>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</si>
  <si>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</si>
  <si>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</si>
  <si>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</si>
  <si>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</si>
  <si>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</si>
  <si>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</si>
  <si>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</si>
  <si>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</si>
  <si>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</si>
  <si>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</si>
  <si>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</si>
  <si>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</si>
  <si>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</si>
  <si>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</si>
  <si>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</si>
  <si>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</si>
  <si>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</si>
  <si>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</si>
  <si>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</si>
  <si>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</si>
  <si>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</si>
  <si>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</si>
  <si>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</si>
  <si>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</si>
  <si>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</si>
  <si>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</si>
  <si>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</si>
  <si>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</si>
  <si>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</si>
  <si>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</si>
  <si>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</si>
  <si>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</si>
  <si>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</si>
  <si>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</si>
  <si>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</si>
  <si>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</si>
  <si>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</si>
  <si>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</si>
  <si>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</si>
  <si>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</si>
  <si>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</si>
  <si>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</si>
  <si>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</si>
  <si>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</si>
  <si>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</si>
  <si>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</si>
  <si>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</si>
  <si>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</si>
  <si>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</si>
  <si>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</si>
  <si>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</si>
  <si>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</si>
  <si>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</si>
  <si>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</si>
  <si>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</si>
  <si>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</si>
  <si>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</si>
  <si>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</si>
  <si>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</si>
  <si>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</si>
  <si>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</si>
  <si>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</si>
  <si>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</si>
  <si>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</si>
  <si>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</si>
  <si>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</si>
  <si>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</si>
  <si>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</si>
  <si>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</si>
  <si>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</si>
  <si>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</si>
  <si>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</si>
  <si>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</si>
  <si>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</si>
  <si>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</si>
  <si>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</si>
  <si>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</si>
  <si>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</si>
  <si>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</si>
  <si>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</si>
  <si>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</si>
  <si>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</si>
  <si>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</si>
  <si>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</si>
  <si>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</si>
  <si>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</si>
  <si>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</si>
  <si>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</si>
  <si>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</si>
  <si>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</si>
  <si>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</si>
  <si>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</si>
  <si>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</si>
  <si>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</si>
  <si>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</si>
  <si>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</si>
  <si>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</si>
  <si>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</si>
  <si>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</si>
  <si>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</si>
  <si>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</si>
  <si>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</si>
  <si>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</si>
  <si>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</si>
  <si>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</si>
  <si>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</si>
  <si>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</si>
  <si>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</si>
  <si>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</si>
  <si>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</si>
  <si>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</si>
  <si>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</si>
  <si>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</si>
  <si>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</si>
  <si>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</si>
  <si>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</si>
  <si>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</si>
  <si>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</si>
  <si>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</si>
  <si>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</si>
  <si>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</si>
  <si>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</si>
  <si>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</si>
  <si>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</si>
  <si>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</si>
  <si>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</si>
  <si>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</si>
  <si>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</si>
  <si>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</si>
  <si>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</si>
  <si>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</si>
  <si>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</si>
  <si>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</si>
  <si>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</si>
  <si>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</si>
  <si>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</si>
  <si>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</si>
  <si>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</si>
  <si>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</si>
  <si>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</si>
  <si>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</si>
  <si>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</si>
  <si>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</si>
  <si>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</si>
  <si>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</si>
  <si>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</si>
  <si>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</si>
  <si>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</si>
  <si>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</si>
  <si>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</si>
  <si>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</si>
  <si>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</si>
  <si>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</si>
  <si>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</si>
  <si>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</si>
  <si>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</si>
  <si>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</si>
  <si>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</si>
  <si>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</si>
  <si>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</si>
  <si>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</si>
  <si>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</si>
  <si>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</si>
  <si>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</si>
  <si>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</si>
  <si>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</si>
  <si>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</si>
  <si>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</si>
  <si>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</si>
  <si>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</si>
  <si>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</si>
  <si>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</si>
  <si>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</si>
  <si>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</si>
  <si>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</si>
  <si>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</si>
  <si>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</si>
  <si>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</si>
  <si>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</si>
  <si>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</si>
  <si>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</si>
  <si>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</si>
  <si>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</si>
  <si>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</si>
  <si>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</si>
  <si>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</si>
  <si>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</si>
  <si>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</si>
  <si>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</si>
  <si>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</si>
  <si>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</si>
  <si>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</si>
  <si>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</si>
  <si>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</si>
  <si>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</si>
  <si>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</si>
  <si>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</si>
  <si>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</si>
  <si>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</si>
  <si>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</si>
  <si>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</si>
  <si>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</si>
  <si>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</si>
  <si>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</si>
  <si>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</si>
  <si>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</si>
  <si>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</si>
  <si>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</si>
  <si>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</si>
  <si>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</si>
  <si>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</si>
  <si>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</si>
  <si>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</si>
  <si>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</si>
  <si>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</si>
  <si>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</si>
  <si>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</si>
  <si>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</si>
  <si>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</si>
  <si>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</si>
  <si>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</si>
  <si>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</si>
  <si>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</si>
  <si>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</si>
  <si>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</si>
  <si>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</si>
  <si>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</si>
  <si>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</si>
  <si>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</si>
  <si>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</si>
  <si>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</si>
  <si>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</si>
  <si>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</si>
  <si>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</si>
  <si>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</si>
  <si>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</si>
  <si>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</si>
  <si>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</si>
  <si>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</si>
  <si>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</si>
  <si>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</si>
  <si>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</si>
  <si>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</si>
  <si>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</si>
  <si>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</si>
  <si>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</si>
  <si>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</si>
  <si>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</si>
  <si>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</si>
  <si>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</si>
  <si>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</si>
  <si>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</si>
  <si>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</si>
  <si>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</si>
  <si>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</si>
  <si>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</si>
  <si>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</si>
  <si>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</si>
  <si>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</si>
  <si>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</si>
  <si>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</si>
  <si>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</si>
  <si>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</si>
  <si>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</si>
  <si>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</si>
  <si>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</si>
  <si>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</si>
  <si>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</si>
  <si>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</si>
  <si>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</si>
  <si>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</si>
  <si>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</si>
  <si>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</si>
  <si>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</si>
  <si>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</si>
  <si>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</si>
  <si>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</si>
  <si>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</si>
  <si>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</si>
  <si>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</si>
  <si>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</si>
  <si>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</si>
  <si>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</si>
  <si>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</si>
  <si>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</si>
  <si>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</si>
  <si>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</si>
  <si>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</si>
  <si>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</si>
  <si>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</si>
  <si>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</si>
  <si>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</si>
  <si>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</si>
  <si>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</si>
  <si>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</si>
  <si>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</si>
  <si>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</si>
  <si>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</si>
  <si>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</si>
  <si>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</si>
  <si>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</si>
  <si>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</si>
  <si>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</si>
  <si>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</si>
  <si>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</si>
  <si>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</si>
  <si>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</si>
  <si>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</si>
  <si>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</si>
  <si>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</si>
  <si>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</si>
  <si>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</si>
  <si>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</si>
  <si>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</si>
  <si>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</si>
  <si>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</si>
  <si>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</si>
  <si>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</si>
  <si>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</si>
  <si>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</si>
  <si>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</si>
  <si>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</si>
  <si>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</si>
  <si>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</si>
  <si>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</si>
  <si>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</si>
  <si>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</si>
  <si>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</si>
  <si>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</si>
  <si>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</si>
  <si>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</si>
  <si>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</si>
  <si>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</si>
  <si>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</si>
  <si>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</si>
  <si>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</si>
  <si>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</si>
  <si>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</si>
  <si>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</si>
  <si>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</si>
  <si>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</si>
  <si>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</si>
  <si>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</si>
  <si>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</si>
  <si>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</si>
  <si>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</si>
  <si>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</si>
  <si>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</si>
  <si>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</si>
  <si>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</si>
  <si>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</si>
  <si>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</si>
  <si>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</si>
  <si>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</si>
  <si>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</si>
  <si>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</si>
  <si>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</si>
  <si>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</si>
  <si>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</si>
  <si>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</si>
  <si>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</si>
  <si>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</si>
  <si>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</si>
  <si>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</si>
  <si>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</si>
  <si>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</si>
  <si>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</si>
  <si>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</si>
  <si>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</si>
  <si>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</si>
  <si>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</si>
  <si>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</si>
  <si>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</si>
  <si>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</si>
  <si>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</si>
  <si>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</si>
  <si>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</si>
  <si>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</si>
  <si>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</si>
  <si>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</si>
  <si>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</si>
  <si>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</si>
  <si>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</si>
  <si>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</si>
  <si>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</si>
  <si>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</si>
  <si>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</si>
  <si>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</si>
  <si>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</si>
  <si>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</si>
  <si>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</si>
  <si>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</si>
  <si>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</si>
  <si>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</si>
  <si>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</si>
  <si>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</si>
  <si>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</si>
  <si>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</si>
  <si>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</si>
  <si>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</si>
  <si>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</si>
  <si>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</si>
  <si>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</si>
  <si>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</si>
  <si>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</si>
  <si>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</si>
  <si>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</si>
  <si>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</si>
  <si>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</si>
  <si>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</si>
  <si>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</si>
  <si>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</si>
  <si>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</si>
  <si>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</si>
  <si>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</si>
  <si>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</si>
  <si>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</si>
  <si>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</si>
  <si>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</si>
  <si>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</si>
  <si>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</si>
  <si>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</si>
  <si>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</si>
  <si>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</si>
  <si>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</si>
  <si>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</si>
  <si>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</si>
  <si>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</si>
  <si>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</si>
  <si>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</si>
  <si>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</si>
  <si>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</si>
  <si>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</si>
  <si>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</si>
  <si>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</si>
  <si>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</si>
  <si>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</si>
  <si>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</si>
  <si>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</si>
  <si>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</si>
  <si>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</si>
  <si>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</si>
  <si>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</si>
  <si>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</si>
  <si>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</si>
  <si>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</si>
  <si>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</si>
  <si>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</si>
  <si>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</si>
  <si>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</si>
  <si>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</si>
  <si>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</si>
  <si>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</si>
  <si>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</si>
  <si>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</si>
  <si>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</si>
  <si>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</si>
  <si>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</si>
  <si>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</si>
  <si>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</si>
  <si>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</si>
  <si>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</si>
  <si>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</si>
  <si>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</si>
  <si>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</si>
  <si>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</si>
  <si>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</si>
  <si>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</si>
  <si>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</si>
  <si>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</si>
  <si>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</si>
  <si>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</si>
  <si>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</si>
  <si>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</si>
  <si>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</si>
  <si>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</si>
  <si>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</si>
  <si>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</si>
  <si>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</si>
  <si>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</si>
  <si>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</si>
  <si>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</si>
  <si>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</si>
  <si>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</si>
  <si>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</si>
  <si>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</si>
  <si>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</si>
  <si>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</si>
  <si>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</si>
  <si>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</si>
  <si>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</si>
  <si>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</si>
  <si>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</si>
  <si>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</si>
  <si>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</si>
  <si>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</si>
  <si>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</si>
  <si>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</si>
  <si>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</si>
  <si>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</si>
  <si>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</si>
  <si>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</si>
  <si>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</si>
  <si>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</si>
  <si>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</si>
  <si>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</si>
  <si>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</si>
  <si>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</si>
  <si>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</si>
  <si>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</si>
  <si>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</si>
  <si>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</si>
  <si>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</si>
  <si>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</si>
  <si>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</si>
  <si>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</si>
  <si>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</si>
  <si>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</si>
  <si>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</si>
  <si>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</si>
  <si>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</si>
  <si>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</si>
  <si>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</si>
  <si>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</si>
  <si>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</si>
  <si>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</si>
  <si>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</si>
  <si>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</si>
  <si>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</si>
  <si>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</si>
  <si>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</si>
  <si>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</si>
  <si>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</si>
  <si>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</si>
  <si>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</si>
  <si>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</si>
  <si>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</si>
  <si>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</si>
  <si>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</si>
  <si>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</si>
  <si>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</si>
  <si>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</si>
  <si>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</si>
  <si>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</si>
  <si>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</si>
  <si>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</si>
  <si>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</si>
  <si>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</si>
  <si>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</si>
  <si>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</si>
  <si>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</si>
  <si>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</si>
  <si>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</si>
  <si>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</si>
  <si>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</si>
  <si>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</si>
  <si>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</si>
  <si>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</si>
  <si>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</si>
  <si>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</si>
  <si>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</si>
  <si>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</si>
  <si>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</si>
  <si>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</si>
  <si>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</si>
  <si>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</si>
  <si>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</si>
  <si>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</si>
  <si>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</si>
  <si>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</si>
  <si>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</si>
  <si>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</si>
  <si>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</si>
  <si>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</si>
  <si>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</si>
  <si>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</si>
  <si>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</si>
  <si>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</si>
  <si>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</si>
  <si>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</si>
  <si>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</si>
  <si>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</si>
  <si>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</si>
  <si>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</si>
  <si>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</si>
  <si>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</si>
  <si>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</si>
  <si>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</si>
  <si>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</si>
  <si>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</si>
  <si>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</si>
  <si>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</si>
  <si>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</si>
  <si>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</si>
  <si>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</si>
  <si>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</si>
  <si>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</si>
  <si>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</si>
  <si>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</si>
  <si>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</si>
  <si>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</si>
  <si>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</si>
  <si>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</si>
  <si>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</si>
  <si>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</si>
  <si>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</si>
  <si>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</si>
  <si>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</si>
  <si>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</si>
  <si>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</si>
  <si>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</si>
  <si>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</si>
  <si>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</si>
  <si>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</si>
  <si>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</si>
  <si>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</si>
  <si>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</si>
  <si>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</si>
  <si>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</si>
  <si>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</si>
  <si>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</si>
  <si>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</si>
  <si>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</si>
  <si>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</si>
  <si>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</si>
  <si>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</si>
  <si>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</si>
  <si>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</si>
  <si>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</si>
  <si>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</si>
  <si>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</si>
  <si>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</si>
  <si>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</si>
  <si>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</si>
  <si>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</si>
  <si>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</si>
  <si>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</si>
  <si>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</si>
  <si>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</si>
  <si>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</si>
  <si>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</si>
  <si>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</si>
  <si>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</si>
  <si>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</si>
  <si>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</si>
  <si>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</si>
  <si>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</si>
  <si>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</si>
  <si>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</si>
  <si>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</si>
  <si>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</si>
  <si>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</si>
  <si>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</si>
  <si>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</si>
  <si>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</si>
  <si>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</si>
  <si>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</si>
  <si>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</si>
  <si>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</si>
  <si>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</si>
  <si>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</si>
  <si>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</si>
  <si>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</si>
  <si>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</si>
  <si>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</si>
  <si>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</si>
  <si>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</si>
  <si>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</si>
  <si>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</si>
  <si>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</si>
  <si>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</si>
  <si>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</si>
  <si>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</si>
  <si>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</si>
  <si>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</si>
  <si>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</si>
  <si>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</si>
  <si>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</si>
  <si>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</si>
  <si>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</si>
  <si>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</si>
  <si>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</si>
  <si>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</si>
  <si>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</si>
  <si>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</si>
  <si>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</si>
  <si>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</si>
  <si>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</si>
  <si>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</si>
  <si>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</si>
  <si>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</si>
  <si>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</si>
  <si>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</si>
  <si>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</si>
  <si>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</si>
  <si>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</si>
  <si>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</si>
  <si>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</si>
  <si>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</si>
  <si>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</si>
  <si>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</si>
  <si>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</si>
  <si>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</si>
  <si>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</si>
  <si>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</si>
  <si>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</si>
  <si>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</si>
  <si>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</si>
  <si>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</si>
  <si>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</si>
  <si>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</si>
  <si>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</si>
  <si>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</si>
  <si>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</si>
  <si>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</si>
  <si>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</si>
  <si>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</si>
  <si>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</si>
  <si>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</si>
  <si>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</si>
  <si>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</si>
  <si>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</si>
  <si>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</si>
  <si>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</si>
  <si>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</si>
  <si>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</si>
  <si>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</si>
  <si>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</si>
  <si>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</si>
  <si>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</si>
  <si>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</si>
  <si>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</si>
  <si>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</si>
  <si>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</si>
  <si>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</si>
  <si>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</si>
  <si>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</si>
  <si>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</si>
  <si>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</si>
  <si>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</si>
  <si>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</si>
  <si>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</si>
  <si>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</si>
  <si>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</si>
  <si>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</si>
  <si>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</si>
  <si>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</si>
  <si>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</si>
  <si>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</si>
  <si>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</si>
  <si>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</si>
  <si>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</si>
  <si>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</si>
  <si>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</si>
  <si>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</si>
  <si>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</si>
  <si>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</si>
  <si>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</si>
  <si>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</si>
  <si>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</si>
  <si>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</si>
  <si>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</si>
  <si>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</si>
  <si>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</si>
  <si>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</si>
  <si>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</si>
  <si>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</si>
  <si>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</si>
  <si>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</si>
  <si>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</si>
  <si>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</si>
  <si>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</si>
  <si>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</si>
  <si>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</si>
  <si>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</si>
  <si>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</si>
  <si>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</si>
  <si>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</si>
  <si>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</si>
  <si>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</si>
  <si>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</si>
  <si>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</si>
  <si>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</si>
  <si>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</si>
  <si>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</si>
  <si>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</si>
  <si>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</si>
  <si>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</si>
  <si>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</si>
  <si>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</si>
  <si>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</si>
  <si>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</si>
  <si>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</si>
  <si>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</si>
  <si>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</si>
  <si>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</si>
  <si>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</si>
  <si>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</si>
  <si>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</si>
  <si>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</si>
  <si>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</si>
  <si>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</si>
  <si>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</si>
  <si>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</si>
  <si>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</si>
  <si>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</si>
  <si>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</si>
  <si>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</si>
  <si>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</si>
  <si>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</si>
  <si>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</si>
  <si>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</si>
  <si>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</si>
  <si>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</si>
  <si>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</si>
  <si>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</si>
  <si>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</si>
  <si>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</si>
  <si>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</si>
  <si>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</si>
  <si>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</si>
  <si>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</si>
  <si>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</si>
  <si>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</si>
  <si>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</si>
  <si>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</si>
  <si>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</si>
  <si>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</si>
  <si>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</si>
  <si>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</si>
  <si>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</si>
  <si>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</si>
  <si>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</si>
  <si>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</si>
  <si>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</si>
  <si>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</si>
  <si>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</si>
  <si>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</si>
  <si>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</si>
  <si>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</si>
  <si>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</si>
  <si>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</si>
  <si>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</si>
  <si>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</si>
  <si>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</si>
  <si>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</si>
  <si>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</si>
  <si>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</si>
  <si>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</si>
  <si>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</si>
  <si>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</si>
  <si>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</si>
  <si>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</si>
  <si>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</si>
  <si>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</si>
  <si>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</si>
  <si>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</si>
  <si>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</si>
  <si>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</si>
  <si>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</si>
  <si>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</si>
  <si>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</si>
  <si>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</si>
  <si>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</si>
  <si>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</si>
  <si>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</si>
  <si>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</si>
  <si>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</si>
  <si>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</si>
  <si>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</si>
  <si>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</si>
  <si>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</si>
  <si>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</si>
  <si>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</si>
  <si>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</si>
  <si>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</si>
  <si>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</si>
  <si>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</si>
  <si>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</si>
  <si>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</si>
  <si>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</si>
  <si>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</si>
  <si>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</si>
  <si>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</si>
  <si>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</si>
  <si>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</si>
  <si>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</si>
  <si>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</si>
  <si>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</si>
  <si>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</si>
  <si>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</si>
  <si>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</si>
  <si>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</si>
  <si>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</si>
  <si>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</si>
  <si>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</si>
  <si>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</si>
  <si>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</si>
  <si>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</si>
  <si>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</si>
  <si>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</si>
  <si>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</si>
  <si>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</si>
  <si>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</si>
  <si>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</si>
  <si>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</si>
  <si>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</si>
  <si>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</si>
  <si>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</si>
  <si>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</si>
  <si>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</si>
  <si>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</si>
  <si>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</si>
  <si>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</si>
  <si>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</si>
  <si>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</si>
  <si>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</si>
  <si>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</si>
  <si>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</si>
  <si>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</si>
  <si>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</si>
  <si>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</si>
  <si>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</si>
  <si>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</si>
  <si>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</si>
  <si>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</si>
  <si>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</si>
  <si>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</si>
  <si>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</si>
  <si>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</si>
  <si>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</si>
  <si>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</si>
  <si>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</si>
  <si>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</si>
  <si>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</si>
  <si>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</si>
  <si>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</si>
  <si>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</si>
  <si>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</si>
  <si>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</si>
  <si>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</si>
  <si>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</si>
  <si>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</si>
  <si>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</si>
  <si>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</si>
  <si>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</si>
  <si>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</si>
  <si>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</si>
  <si>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</si>
  <si>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</si>
  <si>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</si>
  <si>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</si>
  <si>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</si>
  <si>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</si>
  <si>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</si>
  <si>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</si>
  <si>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</si>
  <si>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</si>
  <si>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</si>
  <si>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</si>
  <si>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</si>
  <si>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</si>
  <si>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</si>
  <si>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</si>
  <si>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</si>
  <si>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</si>
  <si>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</si>
  <si>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</si>
  <si>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</si>
  <si>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</si>
  <si>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</si>
  <si>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</si>
  <si>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</si>
  <si>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</si>
  <si>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</si>
  <si>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</si>
  <si>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</si>
  <si>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</si>
  <si>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</si>
  <si>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</si>
  <si>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</si>
  <si>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</si>
  <si>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</si>
  <si>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</si>
  <si>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</si>
  <si>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</si>
  <si>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</si>
  <si>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</si>
  <si>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</si>
  <si>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</si>
  <si>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</si>
  <si>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</si>
  <si>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</si>
  <si>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</si>
  <si>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</si>
  <si>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</si>
  <si>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</si>
  <si>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</si>
  <si>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</si>
  <si>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</si>
  <si>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</si>
  <si>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</si>
  <si>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</si>
  <si>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</si>
  <si>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</si>
  <si>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</si>
  <si>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</si>
  <si>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</si>
  <si>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</si>
  <si>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</si>
  <si>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</si>
  <si>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</si>
  <si>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</si>
  <si>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</si>
  <si>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</si>
  <si>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</si>
  <si>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</si>
  <si>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</si>
  <si>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</si>
  <si>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</si>
  <si>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</si>
  <si>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</si>
  <si>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</si>
  <si>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</si>
  <si>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</si>
  <si>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</si>
  <si>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</si>
  <si>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</si>
  <si>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</si>
  <si>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</si>
  <si>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</si>
  <si>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</si>
  <si>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</si>
  <si>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</si>
  <si>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</si>
  <si>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</si>
  <si>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</si>
  <si>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</si>
  <si>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</si>
  <si>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</si>
  <si>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</si>
  <si>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</si>
  <si>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</si>
  <si>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</si>
  <si>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</si>
  <si>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</si>
  <si>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</si>
  <si>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</si>
  <si>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</si>
  <si>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</si>
  <si>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</si>
  <si>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</si>
  <si>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</si>
  <si>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</si>
  <si>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</si>
  <si>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</si>
  <si>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</si>
  <si>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</si>
  <si>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</si>
  <si>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</si>
  <si>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</si>
  <si>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</si>
  <si>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</si>
  <si>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</si>
  <si>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</si>
  <si>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</si>
  <si>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</si>
  <si>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</si>
  <si>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</si>
  <si>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</si>
  <si>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</si>
  <si>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</si>
  <si>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</si>
  <si>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</si>
  <si>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</si>
  <si>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</si>
  <si>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</si>
  <si>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</si>
  <si>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</si>
  <si>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</si>
  <si>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</si>
  <si>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</si>
  <si>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</si>
  <si>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</si>
  <si>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</si>
  <si>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</si>
  <si>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</si>
  <si>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</si>
  <si>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</si>
  <si>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</si>
  <si>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</si>
  <si>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</si>
  <si>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</si>
  <si>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</si>
  <si>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</si>
  <si>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</si>
  <si>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</si>
  <si>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</si>
  <si>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</si>
  <si>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</si>
  <si>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</si>
  <si>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</si>
  <si>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</si>
  <si>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</si>
  <si>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</si>
  <si>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</si>
  <si>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</si>
  <si>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</si>
  <si>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</si>
  <si>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</si>
  <si>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</si>
  <si>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</si>
  <si>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</si>
  <si>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</si>
  <si>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</si>
  <si>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</si>
  <si>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</si>
  <si>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</si>
  <si>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</si>
  <si>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</si>
  <si>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</si>
  <si>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</si>
  <si>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</si>
  <si>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</si>
  <si>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</si>
  <si>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</si>
  <si>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</si>
  <si>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</si>
  <si>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</si>
  <si>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</si>
  <si>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</si>
  <si>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</si>
  <si>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</si>
  <si>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</si>
  <si>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</si>
  <si>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</si>
  <si>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</si>
  <si>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</si>
  <si>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</si>
  <si>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</si>
  <si>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</si>
  <si>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</si>
  <si>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</si>
  <si>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</si>
  <si>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</si>
  <si>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</si>
  <si>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</si>
  <si>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</si>
  <si>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</si>
  <si>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</si>
  <si>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</si>
  <si>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</si>
  <si>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</si>
  <si>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</si>
  <si>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</si>
  <si>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</si>
  <si>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</si>
  <si>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</si>
  <si>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</si>
  <si>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</si>
  <si>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</si>
  <si>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</si>
  <si>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</si>
  <si>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</si>
  <si>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</si>
  <si>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</si>
  <si>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</si>
  <si>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</si>
  <si>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</si>
  <si>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</si>
  <si>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</si>
  <si>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</si>
  <si>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</si>
  <si>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</si>
  <si>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</si>
  <si>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</si>
  <si>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</si>
  <si>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</si>
  <si>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</si>
  <si>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</si>
  <si>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</si>
  <si>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</si>
  <si>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</si>
  <si>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</si>
  <si>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</si>
  <si>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</si>
  <si>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</si>
  <si>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</si>
  <si>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</si>
  <si>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</si>
  <si>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</si>
  <si>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</si>
  <si>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</si>
  <si>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</si>
  <si>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</si>
  <si>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</si>
  <si>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</si>
  <si>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</si>
  <si>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</si>
  <si>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</si>
  <si>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</si>
  <si>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</si>
  <si>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</si>
  <si>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</si>
  <si>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</si>
  <si>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</si>
  <si>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</si>
  <si>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</si>
  <si>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</si>
  <si>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</si>
  <si>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</si>
  <si>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</si>
  <si>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</si>
  <si>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</si>
  <si>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</si>
  <si>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</si>
  <si>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</si>
  <si>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</si>
  <si>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</si>
  <si>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</si>
  <si>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</si>
  <si>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</si>
  <si>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</si>
  <si>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</si>
  <si>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</si>
  <si>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</si>
  <si>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</si>
  <si>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</si>
  <si>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</si>
  <si>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</si>
  <si>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</si>
  <si>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</si>
  <si>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</si>
  <si>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</si>
  <si>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</si>
  <si>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</si>
  <si>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</si>
  <si>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</si>
  <si>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</si>
  <si>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</si>
  <si>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</si>
  <si>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</si>
  <si>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</si>
  <si>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</si>
  <si>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</si>
  <si>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</si>
  <si>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</si>
  <si>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</si>
  <si>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</si>
  <si>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</si>
  <si>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</si>
  <si>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</si>
  <si>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</si>
  <si>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</si>
  <si>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</si>
  <si>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</si>
  <si>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</si>
  <si>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</si>
  <si>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</si>
  <si>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</si>
  <si>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</si>
  <si>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</si>
  <si>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</si>
  <si>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</si>
  <si>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</si>
  <si>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</si>
  <si>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</si>
  <si>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</si>
  <si>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</si>
  <si>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</si>
  <si>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</si>
  <si>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</si>
  <si>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</si>
  <si>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</si>
  <si>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</si>
  <si>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</si>
  <si>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</si>
  <si>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</si>
  <si>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</si>
  <si>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</si>
  <si>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</si>
  <si>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</si>
  <si>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</si>
  <si>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</si>
  <si>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</si>
  <si>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</si>
  <si>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</si>
  <si>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</si>
  <si>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</si>
  <si>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</si>
  <si>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</si>
  <si>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</si>
  <si>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</si>
  <si>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</si>
  <si>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</si>
  <si>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</si>
  <si>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</si>
  <si>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</si>
  <si>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</si>
  <si>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</si>
  <si>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</si>
  <si>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</si>
  <si>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</si>
  <si>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</si>
  <si>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</si>
  <si>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</si>
  <si>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</si>
  <si>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</si>
  <si>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</si>
  <si>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</si>
  <si>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</si>
  <si>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</si>
  <si>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</si>
  <si>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</si>
  <si>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</si>
  <si>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</si>
  <si>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</si>
  <si>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</si>
  <si>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</si>
  <si>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</si>
  <si>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</si>
  <si>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</si>
  <si>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</si>
  <si>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</si>
  <si>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</si>
  <si>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</si>
  <si>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</si>
  <si>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</si>
  <si>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</si>
  <si>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</si>
  <si>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</si>
  <si>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</si>
  <si>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</si>
  <si>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</si>
  <si>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</si>
  <si>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</si>
  <si>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</si>
  <si>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</si>
  <si>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</si>
  <si>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</si>
  <si>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</si>
  <si>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</si>
  <si>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</si>
  <si>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</si>
  <si>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</si>
  <si>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</si>
  <si>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</si>
  <si>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</si>
  <si>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</si>
  <si>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</si>
  <si>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</si>
  <si>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</si>
  <si>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</si>
  <si>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</si>
  <si>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</si>
  <si>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</si>
  <si>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</si>
  <si>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</si>
  <si>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</si>
  <si>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</si>
  <si>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</si>
  <si>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</si>
  <si>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</si>
  <si>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</si>
  <si>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</si>
  <si>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</si>
  <si>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</si>
  <si>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</si>
  <si>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</si>
  <si>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</si>
  <si>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</si>
  <si>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</si>
  <si>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</si>
  <si>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</si>
  <si>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</si>
  <si>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</si>
  <si>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</si>
  <si>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</si>
  <si>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</si>
  <si>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</si>
  <si>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</si>
  <si>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</si>
  <si>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</si>
  <si>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</si>
  <si>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</si>
  <si>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</si>
  <si>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</si>
  <si>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</si>
  <si>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</si>
  <si>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</si>
  <si>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</si>
  <si>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</si>
  <si>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</si>
  <si>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</si>
  <si>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</si>
  <si>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</si>
  <si>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</si>
  <si>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</si>
  <si>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</si>
  <si>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</si>
  <si>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</si>
  <si>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</si>
  <si>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</si>
  <si>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</si>
  <si>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</si>
  <si>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</si>
  <si>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</si>
  <si>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</si>
  <si>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</si>
  <si>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</si>
  <si>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</si>
  <si>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</si>
  <si>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</si>
  <si>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</si>
  <si>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</si>
  <si>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</si>
  <si>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</si>
  <si>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</si>
  <si>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</si>
  <si>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</si>
  <si>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</si>
  <si>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</si>
  <si>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</si>
  <si>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</si>
  <si>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</si>
  <si>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</si>
  <si>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</si>
  <si>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</si>
  <si>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</si>
  <si>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</si>
  <si>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</si>
  <si>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</si>
  <si>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</si>
  <si>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</si>
  <si>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</si>
  <si>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</si>
  <si>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</si>
  <si>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</si>
  <si>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</si>
  <si>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</si>
  <si>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</si>
  <si>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</si>
  <si>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</si>
  <si>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</si>
  <si>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</si>
  <si>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</si>
  <si>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</si>
  <si>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</si>
  <si>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</si>
  <si>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</si>
  <si>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</si>
  <si>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</si>
  <si>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</si>
  <si>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</si>
  <si>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</si>
  <si>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</si>
  <si>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</si>
  <si>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</si>
  <si>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</si>
  <si>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</si>
  <si>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</si>
  <si>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</si>
  <si>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</si>
  <si>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</si>
  <si>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</si>
  <si>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</si>
  <si>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</si>
  <si>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</si>
  <si>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</si>
  <si>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</si>
  <si>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</si>
  <si>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</si>
  <si>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</si>
  <si>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</si>
  <si>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</si>
  <si>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</si>
  <si>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</si>
  <si>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</si>
  <si>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</si>
  <si>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</si>
  <si>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</si>
  <si>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</si>
  <si>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</si>
  <si>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</si>
  <si>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</si>
  <si>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</si>
  <si>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</si>
  <si>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</si>
  <si>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</si>
  <si>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</si>
  <si>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</si>
  <si>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</si>
  <si>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</si>
  <si>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</si>
  <si>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</si>
  <si>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</si>
  <si>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</si>
  <si>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</si>
  <si>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</si>
  <si>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</si>
  <si>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</si>
  <si>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</si>
  <si>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</si>
  <si>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</si>
  <si>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</si>
  <si>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</si>
  <si>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</si>
  <si>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</si>
  <si>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</si>
  <si>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</si>
  <si>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</si>
  <si>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</si>
  <si>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</si>
  <si>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</si>
  <si>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</si>
  <si>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</si>
  <si>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</si>
  <si>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</si>
  <si>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</si>
  <si>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</si>
  <si>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</si>
  <si>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</si>
  <si>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</si>
  <si>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</si>
  <si>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</si>
  <si>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</si>
  <si>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</si>
  <si>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</si>
  <si>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</si>
  <si>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</si>
  <si>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</si>
  <si>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</si>
  <si>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</si>
  <si>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</si>
  <si>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</si>
  <si>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</si>
  <si>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</si>
  <si>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</si>
  <si>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</si>
  <si>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</si>
  <si>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</si>
  <si>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</si>
  <si>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</si>
  <si>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</si>
  <si>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</si>
  <si>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</si>
  <si>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</si>
  <si>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</si>
  <si>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</si>
  <si>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</si>
  <si>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</si>
  <si>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</si>
  <si>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</si>
  <si>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</si>
  <si>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</si>
  <si>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</si>
  <si>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</si>
  <si>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</si>
  <si>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</si>
  <si>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</si>
  <si>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</si>
  <si>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</si>
  <si>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</si>
  <si>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</si>
  <si>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</si>
  <si>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</si>
  <si>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</si>
  <si>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</si>
  <si>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</si>
  <si>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</si>
  <si>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</si>
  <si>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</si>
  <si>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</si>
  <si>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</si>
  <si>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</si>
  <si>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</si>
  <si>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</si>
  <si>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</si>
  <si>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</si>
  <si>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</si>
  <si>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</si>
  <si>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</si>
  <si>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</si>
  <si>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</si>
  <si>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</si>
  <si>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</si>
  <si>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</si>
  <si>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</si>
  <si>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</si>
  <si>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</si>
  <si>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</si>
  <si>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</si>
  <si>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</si>
  <si>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</si>
  <si>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</si>
  <si>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</si>
  <si>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</si>
  <si>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</si>
  <si>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</si>
  <si>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</si>
  <si>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</si>
  <si>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</si>
  <si>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</si>
  <si>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</si>
  <si>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</si>
  <si>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</si>
  <si>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</si>
  <si>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</si>
  <si>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</si>
  <si>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</si>
  <si>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</si>
  <si>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</si>
  <si>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</si>
  <si>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</si>
  <si>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</si>
  <si>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</si>
  <si>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</si>
  <si>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</si>
  <si>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</si>
  <si>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</si>
  <si>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</si>
  <si>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</si>
  <si>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</si>
  <si>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</si>
  <si>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</si>
  <si>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</si>
  <si>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</si>
  <si>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</si>
  <si>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</si>
  <si>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</si>
  <si>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</si>
  <si>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</si>
  <si>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</si>
  <si>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</si>
  <si>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</si>
  <si>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</si>
  <si>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</si>
  <si>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</si>
  <si>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</si>
  <si>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</si>
  <si>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</si>
  <si>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</si>
  <si>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</si>
  <si>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</si>
  <si>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</si>
  <si>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</si>
  <si>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</si>
  <si>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</si>
  <si>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</si>
  <si>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</si>
  <si>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</si>
  <si>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</si>
  <si>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</si>
  <si>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</si>
  <si>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</si>
  <si>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</si>
  <si>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</si>
  <si>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</si>
  <si>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</si>
  <si>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</si>
  <si>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</si>
  <si>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</si>
  <si>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</si>
  <si>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</si>
  <si>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</si>
  <si>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</si>
  <si>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</si>
  <si>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</si>
  <si>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</si>
  <si>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</si>
  <si>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</si>
  <si>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</si>
  <si>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</si>
  <si>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</si>
  <si>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</si>
  <si>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</si>
  <si>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</si>
  <si>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</si>
  <si>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</si>
  <si>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</si>
  <si>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</si>
  <si>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</si>
  <si>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</si>
  <si>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</si>
  <si>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</si>
  <si>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</si>
  <si>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</si>
  <si>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</si>
  <si>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</si>
  <si>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</si>
  <si>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</si>
  <si>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</si>
  <si>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</si>
  <si>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</si>
  <si>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</si>
  <si>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</si>
  <si>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</si>
  <si>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</si>
  <si>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</si>
  <si>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</si>
  <si>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</si>
  <si>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</si>
  <si>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</si>
  <si>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</si>
  <si>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</si>
  <si>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</si>
  <si>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</si>
  <si>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</si>
  <si>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</si>
  <si>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</si>
  <si>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</si>
  <si>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</si>
  <si>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</si>
  <si>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</si>
  <si>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</si>
  <si>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</si>
  <si>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</si>
  <si>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</si>
  <si>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</si>
  <si>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</si>
  <si>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</si>
  <si>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</si>
  <si>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</si>
  <si>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</si>
  <si>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</si>
  <si>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</si>
  <si>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</si>
  <si>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</si>
  <si>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</si>
  <si>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</si>
  <si>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</si>
  <si>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</si>
  <si>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</si>
  <si>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</si>
  <si>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</si>
  <si>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</si>
  <si>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</si>
  <si>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</si>
  <si>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</si>
  <si>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</si>
  <si>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</si>
  <si>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</si>
  <si>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</si>
  <si>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</si>
  <si>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</si>
  <si>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</si>
  <si>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</si>
  <si>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</si>
  <si>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</si>
  <si>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</si>
  <si>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</si>
  <si>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</si>
  <si>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</si>
  <si>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</si>
  <si>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</si>
  <si>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</si>
  <si>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</si>
  <si>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</si>
  <si>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</si>
  <si>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</si>
  <si>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</si>
  <si>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</si>
  <si>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</si>
  <si>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</si>
  <si>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</si>
  <si>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</si>
  <si>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</si>
  <si>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</si>
  <si>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</si>
  <si>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</si>
  <si>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</si>
  <si>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</si>
  <si>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</si>
  <si>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</si>
  <si>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</si>
  <si>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</si>
  <si>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</si>
  <si>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</si>
  <si>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</si>
  <si>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</si>
  <si>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</si>
  <si>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</si>
  <si>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</si>
  <si>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</si>
  <si>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</si>
  <si>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</si>
  <si>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</si>
  <si>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</si>
  <si>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</si>
  <si>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</si>
  <si>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</si>
  <si>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</si>
  <si>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</si>
  <si>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</si>
  <si>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</si>
  <si>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</si>
  <si>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</si>
  <si>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</si>
  <si>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</si>
  <si>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</si>
  <si>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</si>
  <si>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</si>
  <si>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</si>
  <si>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</si>
  <si>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</si>
  <si>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</si>
  <si>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</si>
  <si>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</si>
  <si>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</si>
  <si>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</si>
  <si>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</si>
  <si>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</si>
  <si>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</si>
  <si>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</si>
  <si>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</si>
  <si>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</si>
  <si>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</si>
  <si>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</si>
  <si>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</si>
  <si>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</si>
  <si>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</si>
  <si>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</si>
  <si>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</si>
  <si>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</si>
  <si>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</si>
  <si>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</si>
  <si>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</si>
  <si>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</si>
  <si>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</si>
  <si>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</si>
  <si>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</si>
  <si>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</si>
  <si>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</si>
  <si>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</si>
  <si>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</si>
  <si>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</si>
  <si>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</si>
  <si>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</si>
  <si>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</si>
  <si>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</si>
  <si>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</si>
  <si>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</si>
  <si>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</si>
  <si>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</si>
  <si>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</si>
  <si>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</si>
  <si>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</si>
  <si>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</si>
  <si>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</si>
  <si>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</si>
  <si>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</si>
  <si>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</si>
  <si>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</si>
  <si>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</si>
  <si>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</si>
  <si>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</si>
  <si>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</si>
  <si>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</si>
  <si>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</si>
  <si>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</si>
  <si>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</si>
  <si>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</si>
  <si>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</si>
  <si>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</si>
  <si>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</si>
  <si>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</si>
  <si>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</si>
  <si>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</si>
  <si>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</si>
  <si>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</si>
  <si>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</si>
  <si>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</si>
  <si>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</si>
  <si>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</si>
  <si>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</si>
  <si>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</si>
  <si>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</si>
  <si>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</si>
  <si>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</si>
  <si>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</si>
  <si>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</si>
  <si>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</si>
  <si>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</si>
  <si>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</si>
  <si>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</si>
  <si>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</si>
  <si>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</si>
  <si>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</si>
  <si>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</si>
  <si>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</si>
  <si>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</si>
  <si>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</si>
  <si>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</si>
  <si>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</si>
  <si>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</si>
  <si>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</si>
  <si>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</si>
  <si>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</si>
  <si>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</si>
  <si>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</si>
  <si>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</si>
  <si>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</si>
  <si>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</si>
  <si>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</si>
  <si>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</si>
  <si>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</si>
  <si>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</si>
  <si>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</si>
  <si>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</si>
  <si>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</si>
  <si>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</si>
  <si>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</si>
  <si>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</si>
  <si>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</si>
  <si>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</si>
  <si>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</si>
  <si>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</si>
  <si>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</si>
  <si>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</si>
  <si>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</si>
  <si>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</si>
  <si>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</si>
  <si>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</si>
  <si>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</si>
  <si>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</si>
  <si>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</si>
  <si>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</si>
  <si>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</si>
  <si>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</si>
  <si>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</si>
  <si>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</si>
  <si>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</si>
  <si>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</si>
  <si>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</si>
  <si>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</si>
  <si>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</si>
  <si>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</si>
  <si>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</si>
  <si>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</si>
  <si>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</si>
  <si>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</si>
  <si>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</si>
  <si>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</si>
  <si>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</si>
  <si>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</si>
  <si>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</si>
  <si>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</si>
  <si>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</si>
  <si>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</si>
  <si>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</si>
  <si>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</si>
  <si>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</si>
  <si>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</si>
  <si>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</si>
  <si>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</si>
  <si>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</si>
  <si>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</si>
  <si>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</si>
  <si>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</si>
  <si>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</si>
  <si>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</si>
  <si>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</si>
  <si>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</si>
  <si>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</si>
  <si>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</si>
  <si>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</si>
  <si>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</si>
  <si>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</si>
  <si>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</si>
  <si>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</si>
  <si>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</si>
  <si>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</si>
  <si>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</si>
  <si>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</si>
  <si>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</si>
  <si>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</si>
  <si>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</si>
  <si>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</si>
  <si>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</si>
  <si>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</si>
  <si>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</si>
  <si>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</si>
  <si>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</si>
  <si>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</si>
  <si>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</si>
  <si>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</si>
  <si>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</si>
  <si>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</si>
  <si>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</si>
  <si>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</si>
  <si>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</si>
  <si>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</si>
  <si>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</si>
  <si>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</si>
  <si>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</si>
  <si>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</si>
  <si>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</si>
  <si>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</si>
  <si>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</si>
  <si>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</si>
  <si>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</si>
  <si>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</si>
  <si>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</si>
  <si>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</si>
  <si>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</si>
  <si>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</si>
  <si>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</si>
  <si>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</si>
  <si>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</si>
  <si>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</si>
  <si>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</si>
  <si>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</si>
  <si>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</si>
  <si>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</si>
  <si>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</si>
  <si>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</si>
  <si>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</si>
  <si>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</si>
  <si>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</si>
  <si>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</si>
  <si>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</si>
  <si>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</si>
  <si>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</si>
  <si>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</si>
  <si>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</si>
  <si>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</si>
  <si>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</si>
  <si>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</si>
  <si>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</si>
  <si>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</si>
  <si>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</si>
  <si>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</si>
  <si>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</si>
  <si>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</si>
  <si>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</si>
  <si>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</si>
  <si>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</si>
  <si>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</si>
  <si>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</si>
  <si>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</si>
  <si>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</si>
  <si>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</si>
  <si>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</si>
  <si>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</si>
  <si>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</si>
  <si>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</si>
  <si>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</si>
  <si>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</si>
  <si>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</si>
  <si>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</si>
  <si>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</si>
  <si>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</si>
  <si>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</si>
  <si>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</si>
  <si>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</si>
  <si>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</si>
  <si>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</si>
  <si>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</si>
  <si>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</si>
  <si>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</si>
  <si>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</si>
  <si>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</si>
  <si>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</si>
  <si>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</si>
  <si>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</si>
  <si>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</si>
  <si>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</si>
  <si>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</si>
  <si>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</si>
  <si>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</si>
  <si>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</si>
  <si>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</si>
  <si>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</si>
  <si>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</si>
  <si>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</si>
  <si>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</si>
  <si>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</si>
  <si>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</si>
  <si>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</si>
  <si>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</si>
  <si>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</si>
  <si>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</si>
  <si>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</si>
  <si>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</si>
  <si>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</si>
  <si>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</si>
  <si>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</si>
  <si>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</si>
  <si>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</si>
  <si>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</si>
  <si>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</si>
  <si>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</si>
  <si>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</si>
  <si>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</si>
  <si>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</si>
  <si>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</si>
  <si>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</si>
  <si>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</si>
  <si>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</si>
  <si>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</si>
  <si>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</si>
  <si>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</si>
  <si>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</si>
  <si>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</si>
  <si>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</si>
  <si>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</si>
  <si>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</si>
  <si>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</si>
  <si>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</si>
  <si>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</si>
  <si>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</si>
  <si>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</si>
  <si>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</si>
  <si>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</si>
  <si>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</si>
  <si>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</si>
  <si>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</si>
  <si>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</si>
  <si>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</si>
  <si>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</si>
  <si>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</si>
  <si>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</si>
  <si>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</si>
  <si>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</si>
  <si>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</si>
  <si>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</si>
  <si>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</si>
  <si>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</si>
  <si>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</si>
  <si>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</si>
  <si>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</si>
  <si>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</si>
  <si>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</si>
  <si>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</si>
  <si>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</si>
  <si>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</si>
  <si>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</si>
  <si>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</si>
  <si>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</si>
  <si>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</si>
  <si>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</si>
  <si>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</si>
  <si>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</si>
  <si>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</si>
  <si>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</si>
  <si>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</si>
  <si>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</si>
  <si>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</si>
  <si>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</si>
  <si>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</si>
  <si>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</si>
  <si>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</si>
  <si>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</si>
  <si>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</si>
  <si>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</si>
  <si>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</si>
  <si>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</si>
  <si>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</si>
  <si>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</si>
  <si>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</si>
  <si>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</si>
  <si>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</si>
  <si>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</si>
  <si>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</si>
  <si>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</si>
  <si>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</si>
  <si>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</si>
  <si>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</si>
  <si>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</si>
  <si>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</si>
  <si>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</si>
  <si>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</si>
  <si>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</si>
  <si>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</si>
  <si>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</si>
  <si>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</si>
  <si>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</si>
  <si>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</si>
  <si>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</si>
  <si>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</si>
  <si>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</si>
  <si>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</si>
  <si>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</si>
  <si>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</si>
  <si>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</si>
  <si>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</si>
  <si>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</si>
  <si>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</si>
  <si>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</si>
  <si>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</si>
  <si>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</si>
  <si>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</si>
  <si>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</si>
  <si>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</si>
  <si>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</si>
  <si>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</si>
  <si>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</si>
  <si>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</si>
  <si>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</si>
  <si>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</si>
  <si>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</si>
  <si>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</si>
  <si>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</si>
  <si>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</si>
  <si>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</si>
  <si>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</si>
  <si>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</si>
  <si>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</si>
  <si>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</si>
  <si>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</si>
  <si>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</si>
  <si>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</si>
  <si>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</si>
  <si>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</si>
  <si>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</si>
  <si>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</si>
  <si>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</si>
  <si>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</si>
  <si>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</si>
  <si>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</si>
  <si>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</si>
  <si>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</si>
  <si>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</si>
  <si>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</si>
  <si>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</si>
  <si>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</si>
  <si>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</si>
  <si>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</si>
  <si>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</si>
  <si>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</si>
  <si>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</si>
  <si>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</si>
  <si>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</si>
  <si>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</si>
  <si>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</si>
  <si>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</si>
  <si>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</si>
  <si>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</si>
  <si>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</si>
  <si>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</si>
  <si>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</si>
  <si>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</si>
  <si>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</si>
  <si>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</si>
  <si>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</si>
  <si>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</si>
  <si>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</si>
  <si>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</si>
  <si>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</si>
  <si>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</si>
  <si>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</si>
  <si>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</si>
  <si>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</si>
  <si>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</si>
  <si>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</si>
  <si>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</si>
  <si>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</si>
  <si>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</si>
  <si>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</si>
  <si>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</si>
  <si>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</si>
  <si>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</si>
  <si>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</si>
  <si>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</si>
  <si>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</si>
  <si>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</si>
  <si>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</si>
  <si>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</si>
  <si>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</si>
  <si>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</si>
  <si>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</si>
  <si>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</si>
  <si>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</si>
  <si>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</si>
  <si>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</si>
  <si>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</si>
  <si>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</si>
  <si>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</si>
  <si>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</si>
  <si>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</si>
  <si>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</si>
  <si>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</si>
  <si>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</si>
  <si>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</si>
  <si>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</si>
  <si>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</si>
  <si>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</si>
  <si>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</si>
  <si>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</si>
  <si>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</si>
  <si>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</si>
  <si>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</si>
  <si>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</si>
  <si>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</si>
  <si>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</si>
  <si>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</si>
  <si>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</si>
  <si>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</si>
  <si>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</si>
  <si>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</si>
  <si>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</si>
  <si>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</si>
  <si>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</si>
  <si>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</si>
  <si>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</si>
  <si>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</si>
  <si>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</si>
  <si>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</si>
  <si>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</si>
  <si>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</si>
  <si>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</si>
  <si>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</si>
  <si>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</si>
  <si>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</si>
  <si>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</si>
  <si>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</si>
  <si>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</si>
  <si>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</si>
  <si>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</si>
  <si>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</si>
  <si>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</si>
  <si>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</si>
  <si>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</si>
  <si>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</si>
  <si>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</si>
  <si>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</si>
  <si>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</si>
  <si>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</si>
  <si>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</si>
  <si>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</si>
  <si>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</si>
  <si>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</si>
  <si>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</si>
  <si>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</si>
  <si>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</si>
  <si>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</si>
  <si>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</si>
  <si>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</si>
  <si>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</si>
  <si>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</si>
  <si>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</si>
  <si>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</si>
  <si>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</si>
  <si>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</si>
  <si>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</si>
  <si>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</si>
  <si>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</si>
  <si>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</si>
  <si>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</si>
  <si>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</si>
  <si>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</si>
  <si>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</si>
  <si>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</si>
  <si>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</si>
  <si>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</si>
  <si>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</si>
  <si>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</si>
  <si>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</si>
  <si>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</si>
  <si>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</si>
  <si>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</si>
  <si>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</si>
  <si>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</si>
  <si>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</si>
  <si>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</si>
  <si>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</si>
  <si>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</si>
  <si>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</si>
  <si>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</si>
  <si>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</si>
  <si>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</si>
  <si>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</si>
  <si>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</si>
  <si>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</si>
  <si>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</si>
  <si>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</si>
  <si>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</si>
  <si>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</si>
  <si>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</si>
  <si>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</si>
  <si>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</si>
  <si>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</si>
  <si>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</si>
  <si>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</si>
  <si>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</si>
  <si>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</si>
  <si>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</si>
  <si>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</si>
  <si>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</si>
  <si>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</si>
  <si>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</si>
  <si>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</si>
  <si>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</si>
  <si>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</si>
  <si>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</si>
  <si>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</si>
  <si>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</si>
  <si>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</si>
  <si>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</si>
  <si>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</si>
  <si>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</si>
  <si>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</si>
  <si>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</si>
  <si>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</si>
  <si>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</si>
  <si>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</si>
  <si>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</si>
  <si>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</si>
  <si>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</si>
  <si>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</si>
  <si>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</si>
  <si>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</si>
  <si>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</si>
  <si>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</si>
  <si>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</si>
  <si>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</si>
  <si>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</si>
  <si>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</si>
  <si>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</si>
  <si>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</si>
  <si>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</si>
  <si>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</si>
  <si>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</si>
  <si>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</si>
  <si>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</si>
  <si>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</si>
  <si>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</si>
  <si>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</si>
  <si>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</si>
  <si>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</si>
  <si>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</si>
  <si>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</si>
  <si>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</si>
  <si>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</si>
  <si>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</si>
  <si>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</si>
  <si>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</si>
  <si>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</si>
  <si>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</si>
  <si>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</si>
  <si>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</si>
  <si>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</si>
  <si>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</si>
  <si>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</si>
  <si>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</si>
  <si>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</si>
  <si>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</si>
  <si>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</si>
  <si>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</si>
  <si>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</si>
  <si>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</si>
  <si>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</si>
  <si>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</si>
  <si>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</si>
  <si>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</si>
  <si>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</si>
  <si>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</si>
  <si>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</si>
  <si>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</si>
  <si>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</si>
  <si>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</si>
  <si>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</si>
  <si>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</si>
  <si>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</si>
  <si>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</si>
  <si>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</si>
  <si>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</si>
  <si>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</si>
  <si>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</si>
  <si>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</si>
  <si>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</si>
  <si>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</si>
  <si>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</si>
  <si>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</si>
  <si>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</si>
  <si>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</si>
  <si>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</si>
  <si>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</si>
  <si>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</si>
  <si>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</si>
  <si>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</si>
  <si>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</si>
  <si>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</si>
  <si>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</si>
  <si>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</si>
  <si>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</si>
  <si>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</si>
  <si>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</si>
  <si>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</si>
  <si>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</si>
  <si>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</si>
  <si>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</si>
  <si>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</si>
  <si>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</si>
  <si>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</si>
  <si>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</si>
  <si>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</si>
  <si>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</si>
  <si>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</si>
  <si>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</si>
  <si>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</si>
  <si>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</si>
  <si>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</si>
  <si>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</si>
  <si>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</si>
  <si>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</si>
  <si>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</si>
  <si>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</si>
  <si>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</si>
  <si>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</si>
  <si>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</si>
  <si>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</si>
  <si>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</si>
  <si>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</si>
  <si>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</si>
  <si>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</si>
  <si>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</si>
  <si>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</si>
  <si>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</si>
  <si>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</si>
  <si>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</si>
  <si>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</si>
  <si>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</si>
  <si>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</si>
  <si>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</si>
  <si>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</si>
  <si>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</si>
  <si>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</si>
  <si>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</si>
  <si>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</si>
  <si>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</si>
  <si>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</si>
  <si>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</si>
  <si>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</si>
  <si>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</si>
  <si>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</si>
  <si>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</si>
  <si>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</si>
  <si>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</si>
  <si>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</si>
  <si>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</si>
  <si>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</si>
  <si>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</si>
  <si>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</si>
  <si>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</si>
  <si>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</si>
  <si>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</si>
  <si>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</si>
  <si>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</si>
  <si>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</si>
  <si>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</si>
  <si>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</si>
  <si>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</si>
  <si>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</si>
  <si>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</si>
  <si>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</si>
  <si>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</si>
  <si>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</si>
  <si>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</si>
  <si>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</si>
  <si>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</si>
  <si>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</si>
  <si>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</si>
  <si>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</si>
  <si>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</si>
  <si>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</si>
  <si>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</si>
  <si>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</si>
  <si>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</si>
  <si>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</si>
  <si>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</si>
  <si>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</si>
  <si>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</si>
  <si>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</si>
  <si>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</si>
  <si>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</si>
  <si>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</si>
  <si>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</si>
  <si>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</si>
  <si>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</si>
  <si>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</si>
  <si>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</si>
  <si>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</si>
  <si>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</si>
  <si>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</si>
  <si>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</si>
  <si>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</si>
  <si>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</si>
  <si>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</si>
  <si>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</si>
  <si>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</si>
  <si>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</si>
  <si>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</si>
  <si>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</si>
  <si>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</si>
  <si>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</si>
  <si>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</si>
  <si>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</si>
  <si>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</si>
  <si>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</si>
  <si>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</si>
  <si>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</si>
  <si>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</si>
  <si>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</si>
  <si>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</si>
  <si>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</si>
  <si>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</si>
  <si>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</si>
  <si>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</si>
  <si>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</si>
  <si>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</si>
  <si>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</si>
  <si>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</si>
  <si>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</si>
  <si>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</si>
  <si>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</si>
  <si>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</si>
  <si>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</si>
  <si>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</si>
  <si>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</si>
  <si>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</si>
  <si>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</si>
  <si>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</si>
  <si>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</si>
  <si>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</si>
  <si>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</si>
  <si>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</si>
  <si>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</si>
  <si>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</si>
  <si>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</si>
  <si>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</si>
  <si>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</si>
  <si>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</si>
  <si>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</si>
  <si>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</si>
  <si>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</si>
  <si>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</si>
  <si>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</si>
  <si>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</si>
  <si>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</si>
  <si>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</si>
  <si>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</si>
  <si>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</si>
  <si>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</si>
  <si>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</si>
  <si>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</si>
  <si>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</si>
  <si>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</si>
  <si>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</si>
  <si>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</si>
  <si>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</si>
  <si>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</si>
  <si>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</si>
  <si>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</si>
  <si>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</si>
  <si>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</si>
  <si>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</si>
  <si>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</si>
  <si>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</si>
  <si>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</si>
  <si>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</si>
  <si>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</si>
  <si>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</si>
  <si>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</si>
  <si>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</si>
  <si>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</si>
  <si>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</si>
  <si>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</si>
  <si>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</si>
  <si>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</si>
  <si>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</si>
  <si>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</si>
  <si>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</si>
  <si>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</si>
  <si>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</si>
  <si>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</si>
  <si>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</si>
  <si>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</si>
  <si>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</si>
  <si>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</si>
  <si>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</si>
  <si>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</si>
  <si>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</si>
  <si>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</si>
  <si>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</si>
  <si>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</si>
  <si>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</si>
  <si>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</si>
  <si>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</si>
  <si>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</si>
  <si>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</si>
  <si>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</si>
  <si>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</si>
  <si>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</si>
  <si>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</si>
  <si>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</si>
  <si>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</si>
  <si>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</si>
  <si>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</si>
  <si>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</si>
  <si>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</si>
  <si>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</si>
  <si>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</si>
  <si>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</si>
  <si>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</si>
  <si>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</si>
  <si>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</si>
  <si>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</si>
  <si>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</si>
  <si>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</si>
  <si>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</si>
  <si>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</si>
  <si>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</si>
  <si>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</si>
  <si>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</si>
  <si>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</si>
  <si>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</si>
  <si>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</si>
  <si>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</si>
  <si>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</si>
  <si>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</si>
  <si>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</si>
  <si>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</si>
  <si>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</si>
  <si>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</si>
  <si>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</si>
  <si>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</si>
  <si>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</si>
  <si>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</si>
  <si>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</si>
  <si>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</si>
  <si>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</si>
  <si>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</si>
  <si>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</si>
  <si>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</si>
  <si>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</si>
  <si>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</si>
  <si>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</si>
  <si>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</si>
  <si>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</si>
  <si>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</si>
  <si>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</si>
  <si>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</si>
  <si>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</si>
  <si>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</si>
  <si>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</si>
  <si>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</si>
  <si>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</si>
  <si>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</si>
  <si>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</si>
  <si>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</si>
  <si>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</si>
  <si>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</si>
  <si>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</si>
  <si>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</si>
  <si>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</si>
  <si>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</si>
  <si>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</si>
  <si>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</si>
  <si>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</si>
  <si>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</si>
  <si>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</si>
  <si>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</si>
  <si>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</si>
  <si>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</si>
  <si>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</si>
  <si>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</si>
  <si>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</si>
  <si>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</si>
  <si>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</si>
  <si>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</si>
  <si>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</si>
  <si>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</si>
  <si>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</si>
  <si>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</si>
  <si>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</si>
  <si>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</si>
  <si>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</si>
  <si>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</si>
  <si>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</si>
  <si>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</si>
  <si>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</si>
  <si>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</si>
  <si>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</si>
  <si>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</si>
  <si>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</si>
  <si>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</si>
  <si>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</si>
  <si>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</si>
  <si>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</si>
  <si>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</si>
  <si>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</si>
  <si>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</si>
  <si>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</si>
  <si>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</si>
  <si>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</si>
  <si>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</si>
  <si>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</si>
  <si>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</si>
  <si>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</si>
  <si>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</si>
  <si>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</si>
  <si>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</si>
  <si>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</si>
  <si>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</si>
  <si>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</si>
  <si>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</si>
  <si>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</si>
  <si>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</si>
  <si>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</si>
  <si>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</si>
  <si>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</si>
  <si>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</si>
  <si>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</si>
  <si>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</si>
  <si>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</si>
  <si>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</si>
  <si>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</si>
  <si>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</si>
  <si>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</si>
  <si>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</si>
  <si>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</si>
  <si>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</si>
  <si>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</si>
  <si>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</si>
  <si>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</si>
  <si>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</si>
  <si>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</si>
  <si>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</si>
  <si>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</si>
  <si>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</si>
  <si>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</si>
  <si>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</si>
  <si>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</si>
  <si>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</si>
  <si>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</si>
  <si>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</si>
  <si>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</si>
  <si>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</si>
  <si>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</si>
  <si>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</si>
  <si>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</si>
  <si>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</si>
  <si>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</si>
  <si>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</si>
  <si>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</si>
  <si>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</si>
  <si>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</si>
  <si>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</si>
  <si>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</si>
  <si>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</si>
  <si>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</si>
  <si>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</si>
  <si>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</si>
  <si>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</si>
  <si>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</si>
  <si>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</si>
  <si>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</si>
  <si>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</si>
  <si>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</si>
  <si>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</si>
  <si>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</si>
  <si>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</si>
  <si>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</si>
  <si>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</si>
  <si>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</si>
  <si>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</si>
  <si>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</si>
  <si>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</si>
  <si>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</si>
  <si>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</si>
  <si>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</si>
  <si>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</si>
  <si>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</si>
  <si>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</si>
  <si>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</si>
  <si>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</si>
  <si>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</si>
  <si>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</si>
  <si>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</si>
  <si>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</si>
  <si>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</si>
  <si>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</si>
  <si>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</si>
  <si>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</si>
  <si>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</si>
  <si>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</si>
  <si>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</si>
  <si>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</si>
  <si>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</si>
  <si>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</si>
  <si>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</si>
  <si>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</si>
  <si>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</si>
  <si>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</si>
  <si>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</si>
  <si>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</si>
  <si>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</si>
  <si>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</si>
  <si>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</si>
  <si>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</si>
  <si>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</si>
  <si>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</si>
  <si>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</si>
  <si>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</si>
  <si>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</si>
  <si>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</si>
  <si>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</si>
  <si>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</si>
  <si>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</si>
  <si>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</si>
  <si>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</si>
  <si>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</si>
  <si>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</si>
  <si>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</si>
  <si>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</si>
  <si>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</si>
  <si>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</si>
  <si>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</si>
  <si>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</si>
  <si>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</si>
  <si>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</si>
  <si>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</si>
  <si>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</si>
  <si>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</si>
  <si>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</si>
  <si>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</si>
  <si>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</si>
  <si>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</si>
  <si>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</si>
  <si>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</si>
  <si>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</si>
  <si>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</si>
  <si>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</si>
  <si>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</si>
  <si>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</si>
  <si>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</si>
  <si>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</si>
  <si>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</si>
  <si>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</si>
  <si>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</si>
  <si>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</si>
  <si>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</si>
  <si>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</si>
  <si>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</si>
  <si>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</si>
  <si>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</si>
  <si>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</si>
  <si>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</si>
  <si>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</si>
  <si>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</si>
  <si>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</si>
  <si>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</si>
  <si>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</si>
  <si>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</si>
  <si>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</si>
  <si>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</si>
  <si>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</si>
  <si>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</si>
  <si>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</si>
  <si>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</si>
  <si>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</si>
  <si>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</si>
  <si>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</si>
  <si>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</si>
  <si>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</si>
  <si>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</si>
  <si>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</si>
  <si>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</si>
  <si>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</si>
  <si>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</si>
  <si>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</si>
  <si>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</si>
  <si>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</si>
  <si>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</si>
  <si>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</si>
  <si>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</si>
  <si>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</si>
  <si>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</si>
  <si>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</si>
  <si>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</si>
  <si>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</si>
  <si>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</si>
  <si>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</si>
  <si>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</si>
  <si>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</si>
  <si>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</si>
  <si>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</si>
  <si>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</si>
  <si>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</si>
  <si>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</si>
  <si>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</si>
  <si>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</si>
  <si>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</si>
  <si>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</si>
  <si>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</si>
  <si>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</si>
  <si>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</si>
  <si>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</si>
  <si>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</si>
  <si>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</si>
  <si>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</si>
  <si>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</si>
  <si>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</si>
  <si>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</si>
  <si>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</si>
  <si>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</si>
  <si>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</si>
  <si>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</si>
  <si>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</si>
  <si>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</si>
  <si>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</si>
  <si>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</si>
  <si>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</si>
  <si>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</si>
  <si>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</si>
  <si>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</si>
  <si>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</si>
  <si>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</si>
  <si>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</si>
  <si>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</si>
  <si>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</si>
  <si>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</si>
  <si>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</si>
  <si>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</si>
  <si>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</si>
  <si>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</si>
  <si>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</si>
  <si>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</si>
  <si>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</si>
  <si>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</si>
  <si>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</si>
  <si>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</si>
  <si>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</si>
  <si>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</si>
  <si>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</si>
  <si>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</si>
  <si>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</si>
  <si>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</si>
  <si>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</si>
  <si>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</si>
  <si>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</si>
  <si>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</si>
  <si>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</si>
  <si>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</si>
  <si>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</si>
  <si>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</si>
  <si>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</si>
  <si>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</si>
  <si>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</si>
  <si>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</si>
  <si>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</si>
  <si>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</si>
  <si>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</si>
  <si>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</si>
  <si>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</si>
  <si>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</si>
  <si>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</si>
  <si>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</si>
  <si>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</si>
  <si>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</si>
  <si>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</si>
  <si>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</si>
  <si>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</si>
  <si>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</si>
  <si>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</si>
  <si>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</si>
  <si>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</si>
  <si>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</si>
  <si>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</si>
  <si>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</si>
  <si>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</si>
  <si>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</si>
  <si>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</si>
  <si>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</si>
  <si>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</si>
  <si>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</si>
  <si>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</si>
  <si>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</si>
  <si>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</si>
  <si>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</si>
  <si>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</si>
  <si>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</si>
  <si>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</si>
  <si>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</si>
  <si>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</si>
  <si>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</si>
  <si>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</si>
  <si>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</si>
  <si>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</si>
  <si>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</si>
  <si>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</si>
  <si>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</si>
  <si>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</si>
  <si>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</si>
  <si>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</si>
  <si>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</si>
  <si>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</si>
  <si>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</si>
  <si>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</si>
  <si>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</si>
  <si>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</si>
  <si>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</si>
  <si>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</si>
  <si>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</si>
  <si>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</si>
  <si>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</si>
  <si>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</si>
  <si>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</si>
  <si>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</si>
  <si>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</si>
  <si>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</si>
  <si>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</si>
  <si>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</si>
  <si>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</si>
  <si>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</si>
  <si>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</si>
  <si>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</si>
  <si>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</si>
  <si>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</si>
  <si>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</si>
  <si>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</si>
  <si>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</si>
  <si>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</si>
  <si>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</si>
  <si>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</si>
  <si>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</si>
  <si>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</si>
  <si>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</si>
  <si>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</si>
  <si>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</si>
  <si>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</si>
  <si>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</si>
  <si>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</si>
  <si>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</si>
  <si>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</si>
  <si>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</si>
  <si>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</si>
  <si>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</si>
  <si>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</si>
  <si>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</si>
  <si>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</si>
  <si>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</si>
  <si>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</si>
  <si>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</si>
  <si>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</si>
  <si>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</si>
  <si>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</si>
  <si>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</si>
  <si>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</si>
  <si>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</si>
  <si>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</si>
  <si>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</si>
  <si>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</si>
  <si>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</si>
  <si>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</si>
  <si>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</si>
  <si>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</si>
  <si>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</si>
  <si>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</si>
  <si>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</si>
  <si>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</si>
  <si>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</si>
  <si>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</si>
  <si>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</si>
  <si>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</si>
  <si>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</si>
  <si>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</si>
  <si>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</si>
  <si>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</si>
  <si>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</si>
  <si>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</si>
  <si>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</si>
  <si>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</si>
  <si>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</si>
  <si>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</si>
  <si>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</si>
  <si>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</si>
  <si>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</si>
  <si>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</si>
  <si>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</si>
  <si>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</si>
  <si>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</si>
  <si>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</si>
  <si>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</si>
  <si>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</si>
  <si>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</si>
  <si>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</si>
  <si>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</si>
  <si>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</si>
  <si>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</si>
  <si>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</si>
  <si>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</si>
  <si>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</si>
  <si>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</si>
  <si>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</si>
  <si>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</si>
  <si>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</si>
  <si>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</si>
  <si>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</si>
  <si>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</si>
  <si>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</si>
  <si>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</si>
  <si>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</si>
  <si>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</si>
  <si>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</si>
  <si>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</si>
  <si>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</si>
  <si>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</si>
  <si>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</si>
  <si>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</si>
  <si>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</si>
  <si>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</si>
  <si>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</si>
  <si>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</si>
  <si>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</si>
  <si>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</si>
  <si>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</si>
  <si>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</si>
  <si>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</si>
  <si>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</si>
  <si>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</si>
  <si>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</si>
  <si>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</si>
  <si>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</si>
  <si>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</si>
  <si>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</si>
  <si>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</si>
  <si>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</si>
  <si>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</si>
  <si>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</si>
  <si>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</si>
  <si>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</si>
  <si>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</si>
  <si>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</si>
  <si>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</si>
  <si>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</si>
  <si>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</si>
  <si>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</si>
  <si>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</si>
  <si>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</si>
  <si>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</si>
  <si>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</si>
  <si>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</si>
  <si>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</si>
  <si>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</si>
  <si>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</si>
  <si>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</si>
  <si>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</si>
  <si>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</si>
  <si>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</si>
  <si>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</si>
  <si>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</si>
  <si>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</si>
  <si>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</si>
  <si>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</si>
  <si>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</si>
  <si>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</si>
  <si>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</si>
  <si>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</si>
  <si>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</si>
  <si>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</si>
  <si>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</si>
  <si>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</si>
  <si>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</si>
  <si>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</si>
  <si>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</si>
  <si>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</si>
  <si>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</si>
  <si>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</si>
  <si>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</si>
  <si>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</si>
  <si>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</si>
  <si>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</si>
  <si>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</si>
  <si>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</si>
  <si>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</si>
  <si>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</si>
  <si>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</si>
  <si>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</si>
  <si>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</si>
  <si>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</si>
  <si>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</si>
  <si>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</si>
  <si>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</si>
  <si>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</si>
  <si>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</si>
  <si>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</si>
  <si>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</si>
  <si>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</si>
  <si>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</si>
  <si>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</si>
  <si>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</si>
  <si>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</si>
  <si>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</si>
  <si>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</si>
  <si>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</si>
  <si>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</si>
  <si>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</si>
  <si>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</si>
  <si>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</si>
  <si>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</si>
  <si>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</si>
  <si>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</si>
  <si>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</si>
  <si>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</si>
  <si>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</si>
  <si>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</si>
  <si>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</si>
  <si>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</si>
  <si>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</si>
  <si>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</si>
  <si>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</si>
  <si>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</si>
  <si>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</si>
  <si>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</si>
  <si>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</si>
  <si>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</si>
  <si>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</si>
  <si>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</si>
  <si>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</si>
  <si>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</si>
  <si>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</si>
  <si>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</si>
  <si>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</si>
  <si>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</si>
  <si>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</si>
  <si>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</si>
  <si>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</si>
  <si>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</si>
  <si>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</si>
  <si>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</si>
  <si>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</si>
  <si>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</si>
  <si>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</si>
  <si>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</si>
  <si>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</si>
  <si>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</si>
  <si>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</si>
  <si>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</si>
  <si>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</si>
  <si>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</si>
  <si>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</si>
  <si>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</si>
  <si>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</si>
  <si>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</si>
  <si>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</si>
  <si>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</si>
  <si>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</si>
  <si>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</si>
  <si>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</si>
  <si>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</si>
  <si>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</si>
  <si>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</si>
  <si>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</si>
  <si>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</si>
  <si>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</si>
  <si>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</si>
  <si>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</si>
  <si>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</si>
  <si>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</si>
  <si>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</si>
  <si>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</si>
  <si>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</si>
  <si>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</si>
  <si>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</si>
  <si>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</si>
  <si>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</si>
  <si>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</si>
  <si>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</si>
  <si>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</si>
  <si>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</si>
  <si>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</si>
  <si>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</si>
  <si>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</si>
  <si>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</si>
  <si>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</si>
  <si>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</si>
  <si>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</si>
  <si>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</si>
  <si>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</si>
  <si>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</si>
  <si>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</si>
  <si>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</si>
  <si>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</si>
  <si>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</si>
  <si>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</si>
  <si>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</si>
  <si>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</si>
  <si>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</si>
  <si>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</si>
  <si>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</si>
  <si>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</si>
  <si>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</si>
  <si>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</si>
  <si>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</si>
  <si>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</si>
  <si>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</si>
  <si>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</si>
  <si>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</si>
  <si>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</si>
  <si>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</si>
  <si>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</si>
  <si>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</si>
  <si>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</si>
  <si>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</si>
  <si>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</si>
  <si>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</si>
  <si>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</si>
  <si>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</si>
  <si>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</si>
  <si>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</si>
  <si>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</si>
  <si>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</si>
  <si>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</si>
  <si>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</si>
  <si>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</si>
  <si>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</si>
  <si>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</si>
  <si>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</si>
  <si>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</si>
  <si>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</si>
  <si>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</si>
  <si>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</si>
  <si>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</si>
  <si>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</si>
  <si>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</si>
  <si>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</si>
  <si>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</si>
  <si>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</si>
  <si>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</si>
  <si>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</si>
  <si>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</si>
  <si>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</si>
  <si>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</si>
  <si>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</si>
  <si>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</si>
  <si>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</si>
  <si>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</si>
  <si>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</si>
  <si>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</si>
  <si>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</si>
  <si>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</si>
  <si>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</si>
  <si>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</si>
  <si>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</si>
  <si>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</si>
  <si>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</si>
  <si>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</si>
  <si>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</si>
  <si>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</si>
  <si>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</si>
  <si>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</si>
  <si>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</si>
  <si>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</si>
  <si>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</si>
  <si>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</si>
  <si>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</si>
  <si>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</si>
  <si>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</si>
  <si>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</si>
  <si>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</si>
  <si>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</si>
  <si>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</si>
  <si>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</si>
  <si>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</si>
  <si>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</si>
  <si>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</si>
  <si>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</si>
  <si>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</si>
  <si>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</si>
  <si>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</si>
  <si>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</si>
  <si>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</si>
  <si>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</si>
  <si>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</si>
  <si>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</si>
  <si>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</si>
  <si>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</si>
  <si>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</si>
  <si>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</si>
  <si>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</si>
  <si>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</si>
  <si>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</si>
  <si>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</si>
  <si>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</si>
  <si>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</si>
  <si>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</si>
  <si>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</si>
  <si>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</si>
  <si>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</si>
  <si>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</si>
  <si>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</si>
  <si>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</si>
  <si>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</si>
  <si>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</si>
  <si>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</si>
  <si>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</si>
  <si>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</si>
  <si>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</si>
  <si>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</si>
  <si>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</si>
  <si>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</si>
  <si>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</si>
  <si>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</si>
  <si>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</si>
  <si>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</si>
  <si>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</si>
  <si>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</si>
  <si>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</si>
  <si>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</si>
  <si>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</si>
  <si>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</si>
  <si>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</si>
  <si>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</si>
  <si>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</si>
  <si>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</si>
  <si>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</si>
  <si>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</si>
  <si>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</si>
  <si>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</si>
  <si>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</si>
  <si>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</si>
  <si>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</si>
  <si>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</si>
  <si>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</si>
  <si>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</si>
  <si>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</si>
  <si>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</si>
  <si>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</si>
  <si>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</si>
  <si>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</si>
  <si>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</si>
  <si>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</si>
  <si>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</si>
  <si>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</si>
  <si>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</si>
  <si>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</si>
  <si>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</si>
  <si>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</si>
  <si>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</si>
  <si>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</si>
  <si>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</si>
  <si>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</si>
  <si>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</si>
  <si>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</si>
  <si>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</si>
  <si>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</si>
  <si>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</si>
  <si>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</si>
  <si>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</si>
  <si>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</si>
  <si>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</si>
  <si>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</si>
  <si>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</si>
  <si>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</si>
  <si>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</si>
  <si>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</si>
  <si>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</si>
  <si>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</si>
  <si>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</si>
  <si>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</si>
  <si>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</si>
  <si>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</si>
  <si>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</si>
  <si>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</si>
  <si>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</si>
  <si>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</si>
  <si>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</si>
  <si>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</si>
  <si>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</si>
  <si>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</si>
  <si>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</si>
  <si>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</si>
  <si>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</si>
  <si>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</si>
  <si>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</si>
  <si>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</si>
  <si>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</si>
  <si>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</si>
  <si>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</si>
  <si>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</si>
  <si>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</si>
  <si>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</si>
  <si>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</si>
  <si>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</si>
  <si>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</si>
  <si>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</si>
  <si>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</si>
  <si>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</si>
  <si>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</si>
  <si>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</si>
  <si>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</si>
  <si>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</si>
  <si>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</si>
  <si>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</si>
  <si>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</si>
  <si>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</si>
  <si>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</si>
  <si>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</si>
  <si>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</si>
  <si>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</si>
  <si>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</si>
  <si>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</si>
  <si>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</si>
  <si>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</si>
  <si>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</si>
  <si>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</si>
  <si>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</si>
  <si>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</si>
  <si>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</si>
  <si>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</si>
  <si>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</si>
  <si>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</si>
  <si>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</si>
  <si>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</si>
  <si>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</si>
  <si>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</si>
  <si>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</si>
  <si>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</si>
  <si>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</si>
  <si>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</si>
  <si>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</si>
  <si>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</si>
  <si>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</si>
  <si>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</si>
  <si>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</si>
  <si>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</si>
  <si>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</si>
  <si>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</si>
  <si>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</si>
  <si>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</si>
  <si>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</si>
  <si>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</si>
  <si>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</si>
  <si>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</si>
  <si>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</si>
  <si>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</si>
  <si>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</si>
  <si>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</si>
  <si>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</si>
  <si>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</si>
  <si>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</si>
  <si>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</si>
  <si>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</si>
  <si>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</si>
  <si>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</si>
  <si>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</si>
  <si>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</si>
  <si>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</si>
  <si>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</si>
  <si>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</si>
  <si>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</si>
  <si>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</si>
  <si>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</si>
  <si>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</si>
  <si>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</si>
  <si>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</si>
  <si>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</si>
  <si>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</si>
  <si>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</si>
  <si>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</si>
  <si>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</si>
  <si>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</si>
  <si>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</si>
  <si>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</si>
  <si>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</si>
  <si>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</si>
  <si>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</si>
  <si>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</si>
  <si>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</si>
  <si>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</si>
  <si>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</si>
  <si>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</si>
  <si>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</si>
  <si>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</si>
  <si>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</si>
  <si>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</si>
  <si>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</si>
  <si>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</si>
  <si>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</si>
  <si>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</si>
  <si>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</si>
  <si>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</si>
  <si>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</si>
  <si>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</si>
  <si>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</si>
  <si>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</si>
  <si>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</si>
  <si>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</si>
  <si>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</si>
  <si>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</si>
  <si>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</si>
  <si>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</si>
  <si>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</si>
  <si>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</si>
  <si>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</si>
  <si>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</si>
  <si>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</si>
  <si>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</si>
  <si>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</si>
  <si>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</si>
  <si>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</si>
  <si>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</si>
  <si>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</si>
  <si>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</si>
  <si>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</si>
  <si>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</si>
  <si>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</si>
  <si>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</si>
  <si>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</si>
  <si>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</si>
  <si>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</si>
  <si>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</si>
  <si>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</si>
  <si>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</si>
  <si>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</si>
  <si>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</si>
  <si>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</si>
  <si>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</si>
  <si>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</si>
  <si>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</si>
  <si>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</si>
  <si>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</si>
  <si>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</si>
  <si>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</si>
  <si>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</si>
  <si>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</si>
  <si>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</si>
  <si>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</si>
  <si>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</si>
  <si>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</si>
  <si>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</si>
  <si>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</si>
  <si>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</si>
  <si>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</si>
  <si>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</si>
  <si>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</si>
  <si>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</si>
  <si>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</si>
  <si>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</si>
  <si>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</si>
  <si>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</si>
  <si>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</si>
  <si>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</si>
  <si>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</si>
  <si>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</si>
  <si>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</si>
  <si>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</si>
  <si>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</si>
  <si>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</si>
  <si>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</si>
  <si>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</si>
  <si>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</si>
  <si>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</si>
  <si>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</si>
  <si>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</si>
  <si>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</si>
  <si>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</si>
  <si>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</si>
  <si>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</si>
  <si>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</si>
  <si>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</si>
  <si>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</si>
  <si>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</si>
  <si>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</si>
  <si>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</si>
  <si>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</si>
  <si>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</si>
  <si>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</si>
  <si>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</si>
  <si>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</si>
  <si>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</si>
  <si>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</si>
  <si>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</si>
  <si>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</si>
  <si>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</si>
  <si>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</si>
  <si>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</si>
  <si>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</si>
  <si>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</si>
  <si>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</si>
  <si>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</si>
  <si>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</si>
  <si>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</si>
  <si>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</si>
  <si>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</si>
  <si>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</si>
  <si>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</si>
  <si>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</si>
  <si>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</si>
  <si>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</si>
  <si>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</si>
  <si>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</si>
  <si>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</si>
  <si>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</si>
  <si>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</si>
  <si>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</si>
  <si>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</si>
  <si>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</si>
  <si>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</si>
  <si>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</si>
  <si>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</si>
  <si>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</si>
  <si>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</si>
  <si>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</si>
  <si>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</si>
  <si>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</si>
  <si>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</si>
  <si>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</si>
  <si>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</si>
  <si>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</si>
  <si>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</si>
  <si>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</si>
  <si>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</si>
  <si>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</si>
  <si>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</si>
  <si>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</si>
  <si>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</si>
  <si>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</si>
  <si>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</si>
  <si>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</si>
  <si>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</si>
  <si>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</si>
  <si>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</si>
  <si>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</si>
  <si>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</si>
  <si>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</si>
  <si>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</si>
  <si>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</si>
  <si>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</si>
  <si>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</si>
  <si>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</si>
  <si>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</si>
  <si>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</si>
  <si>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</si>
  <si>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</si>
  <si>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</si>
  <si>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</si>
  <si>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</si>
  <si>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</si>
  <si>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</si>
  <si>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</si>
  <si>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</si>
  <si>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</si>
  <si>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</si>
  <si>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</si>
  <si>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</si>
  <si>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</si>
  <si>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</si>
  <si>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</si>
  <si>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</si>
  <si>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</si>
  <si>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</si>
  <si>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</si>
  <si>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</si>
  <si>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</si>
  <si>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</si>
  <si>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</si>
  <si>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</si>
  <si>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</si>
  <si>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</si>
  <si>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</si>
  <si>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</si>
  <si>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</si>
  <si>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</si>
  <si>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</si>
  <si>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</si>
  <si>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</si>
  <si>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</si>
  <si>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</si>
  <si>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</si>
  <si>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</si>
  <si>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</si>
  <si>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</si>
  <si>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</si>
  <si>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</si>
  <si>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</si>
  <si>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</si>
  <si>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</si>
  <si>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</si>
  <si>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</si>
  <si>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</si>
  <si>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</si>
  <si>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</si>
  <si>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</si>
  <si>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</si>
  <si>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</si>
  <si>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</si>
  <si>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</si>
  <si>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</si>
  <si>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</si>
  <si>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</si>
  <si>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</si>
  <si>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</si>
  <si>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</si>
  <si>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</si>
  <si>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</si>
  <si>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</si>
  <si>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</si>
  <si>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</si>
  <si>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</si>
  <si>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</si>
  <si>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</si>
  <si>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</si>
  <si>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</si>
  <si>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</si>
  <si>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</si>
  <si>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</si>
  <si>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</si>
  <si>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</si>
  <si>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</si>
  <si>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</si>
  <si>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</si>
  <si>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</si>
  <si>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</si>
  <si>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</si>
  <si>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</si>
  <si>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</si>
  <si>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</si>
  <si>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</si>
  <si>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</si>
  <si>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</si>
  <si>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</si>
  <si>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</si>
  <si>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</si>
  <si>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</si>
  <si>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</si>
  <si>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</si>
  <si>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</si>
  <si>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</si>
  <si>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</si>
  <si>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</si>
  <si>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</si>
  <si>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</si>
  <si>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</si>
  <si>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</si>
  <si>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</si>
  <si>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</si>
  <si>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</si>
  <si>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</si>
  <si>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</si>
  <si>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</si>
  <si>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</si>
  <si>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</si>
  <si>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</si>
  <si>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</si>
  <si>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</si>
  <si>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</si>
  <si>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</si>
  <si>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</si>
  <si>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</si>
  <si>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</si>
  <si>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</si>
  <si>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</si>
  <si>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</si>
  <si>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</si>
  <si>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</si>
  <si>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</si>
  <si>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</si>
  <si>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</si>
  <si>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</si>
  <si>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</si>
  <si>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</si>
  <si>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</si>
  <si>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</si>
  <si>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</si>
  <si>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</si>
  <si>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</si>
  <si>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</si>
  <si>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</si>
  <si>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</si>
  <si>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</si>
  <si>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</si>
  <si>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</si>
  <si>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</si>
  <si>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</si>
  <si>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</si>
  <si>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</si>
  <si>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</si>
  <si>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</si>
  <si>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</si>
  <si>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</si>
  <si>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</si>
  <si>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</si>
  <si>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</si>
  <si>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</si>
  <si>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</si>
  <si>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</si>
  <si>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</si>
  <si>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</si>
  <si>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</si>
  <si>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</si>
  <si>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</si>
  <si>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</si>
  <si>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</si>
  <si>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</si>
  <si>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</si>
  <si>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</si>
  <si>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</si>
  <si>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</si>
  <si>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</si>
  <si>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</si>
  <si>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</si>
  <si>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</si>
  <si>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</si>
  <si>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</si>
  <si>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</si>
  <si>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</si>
  <si>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</si>
  <si>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</si>
  <si>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</si>
  <si>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</si>
  <si>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</si>
  <si>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</si>
  <si>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</si>
  <si>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</si>
  <si>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</si>
  <si>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</si>
  <si>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</si>
  <si>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</si>
  <si>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</si>
  <si>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</si>
  <si>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</si>
  <si>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</si>
  <si>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</si>
  <si>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</si>
  <si>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</si>
  <si>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</si>
  <si>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</si>
  <si>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</si>
  <si>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</si>
  <si>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</si>
  <si>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</si>
  <si>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</si>
  <si>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</si>
  <si>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</si>
  <si>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</si>
  <si>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</si>
  <si>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</si>
  <si>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</si>
  <si>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</si>
  <si>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</si>
  <si>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</si>
  <si>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</si>
  <si>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</si>
  <si>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</si>
  <si>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</si>
  <si>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</si>
  <si>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</si>
  <si>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</si>
  <si>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</si>
  <si>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</si>
  <si>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</si>
  <si>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</si>
  <si>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</si>
  <si>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</si>
  <si>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</si>
  <si>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</si>
  <si>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</si>
  <si>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</si>
  <si>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</si>
  <si>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</si>
  <si>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</si>
  <si>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</si>
  <si>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</si>
  <si>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</si>
  <si>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</si>
  <si>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</si>
  <si>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</si>
  <si>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</si>
  <si>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</si>
  <si>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</si>
  <si>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</si>
  <si>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</si>
  <si>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</si>
  <si>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</si>
  <si>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</si>
  <si>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</si>
  <si>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</si>
  <si>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</si>
  <si>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</si>
  <si>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</si>
  <si>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</si>
  <si>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</si>
  <si>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</si>
  <si>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</si>
  <si>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</si>
  <si>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</si>
  <si>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</si>
  <si>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</si>
  <si>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</si>
  <si>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</si>
  <si>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</si>
  <si>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</si>
  <si>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</si>
  <si>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</si>
  <si>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</si>
  <si>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</si>
  <si>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</si>
  <si>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</si>
  <si>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</si>
  <si>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</si>
  <si>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</si>
  <si>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</si>
  <si>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</si>
  <si>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</si>
  <si>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</si>
  <si>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</si>
  <si>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</si>
  <si>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</si>
  <si>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</si>
  <si>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</si>
  <si>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</si>
  <si>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</si>
  <si>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</si>
  <si>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</si>
  <si>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</si>
  <si>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</si>
  <si>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</si>
  <si>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</si>
  <si>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</si>
  <si>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</si>
  <si>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</si>
  <si>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</si>
  <si>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</si>
  <si>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</si>
  <si>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</si>
  <si>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</si>
  <si>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</si>
  <si>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</si>
  <si>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</si>
  <si>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</si>
  <si>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</si>
  <si>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</si>
  <si>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</si>
  <si>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</si>
  <si>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</si>
  <si>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</si>
  <si>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</si>
  <si>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</si>
  <si>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</si>
  <si>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</si>
  <si>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</si>
  <si>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</si>
  <si>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</si>
  <si>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</si>
  <si>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</si>
  <si>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</si>
  <si>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</si>
  <si>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</si>
  <si>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</si>
  <si>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</si>
  <si>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</si>
  <si>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</si>
  <si>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</si>
  <si>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</si>
  <si>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</si>
  <si>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</si>
  <si>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</si>
  <si>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</si>
  <si>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</si>
  <si>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</si>
  <si>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</si>
  <si>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</si>
  <si>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</si>
  <si>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</si>
  <si>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</si>
  <si>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</si>
  <si>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</si>
  <si>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</si>
  <si>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</si>
  <si>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</si>
  <si>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</si>
  <si>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</si>
  <si>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</si>
  <si>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</si>
  <si>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</si>
  <si>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</si>
  <si>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</si>
  <si>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</si>
  <si>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</si>
  <si>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</si>
  <si>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</si>
  <si>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</si>
  <si>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</si>
  <si>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</si>
  <si>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</si>
  <si>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</si>
  <si>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</si>
  <si>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</si>
  <si>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</si>
  <si>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</si>
  <si>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</si>
  <si>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</si>
  <si>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</si>
  <si>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</si>
  <si>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</si>
  <si>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</si>
  <si>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</si>
  <si>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</si>
  <si>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</si>
  <si>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</si>
  <si>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</si>
  <si>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</si>
  <si>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</si>
  <si>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</si>
  <si>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</si>
  <si>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</si>
  <si>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</si>
  <si>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</si>
  <si>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</si>
  <si>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</si>
  <si>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</si>
  <si>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</si>
  <si>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</si>
  <si>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</si>
  <si>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</si>
  <si>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</si>
  <si>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</si>
  <si>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</si>
  <si>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</si>
  <si>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</si>
  <si>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</si>
  <si>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</si>
  <si>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</si>
  <si>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</si>
  <si>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</si>
  <si>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</si>
  <si>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</si>
  <si>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</si>
  <si>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</si>
  <si>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</si>
  <si>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</si>
  <si>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</si>
  <si>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</si>
  <si>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</si>
  <si>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</si>
  <si>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</si>
  <si>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</si>
  <si>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</si>
  <si>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</si>
  <si>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</si>
  <si>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</si>
  <si>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</si>
  <si>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</si>
  <si>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</si>
  <si>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</si>
  <si>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</si>
  <si>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</si>
  <si>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</si>
  <si>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</si>
  <si>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</si>
  <si>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</si>
  <si>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</si>
  <si>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</si>
  <si>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</si>
  <si>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</si>
  <si>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</si>
  <si>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</si>
  <si>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</si>
  <si>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</si>
  <si>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</si>
  <si>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</si>
  <si>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</si>
  <si>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</si>
  <si>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</si>
  <si>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</si>
  <si>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</si>
  <si>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</si>
  <si>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</si>
  <si>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</si>
  <si>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</si>
  <si>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</si>
  <si>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</si>
  <si>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</si>
  <si>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</si>
  <si>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</si>
  <si>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</si>
  <si>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</si>
  <si>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</si>
  <si>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</si>
  <si>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</si>
  <si>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</si>
  <si>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</si>
  <si>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</si>
  <si>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</si>
  <si>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</si>
  <si>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</si>
  <si>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</si>
  <si>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</si>
  <si>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</si>
  <si>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</si>
  <si>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</si>
  <si>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</si>
  <si>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</si>
  <si>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</si>
  <si>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</si>
  <si>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</si>
  <si>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</si>
  <si>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</si>
  <si>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</si>
  <si>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</si>
  <si>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</si>
  <si>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</si>
  <si>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</si>
  <si>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</si>
  <si>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</si>
  <si>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</si>
  <si>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</si>
  <si>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</si>
  <si>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</si>
  <si>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</si>
  <si>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</si>
  <si>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</si>
  <si>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</si>
  <si>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</si>
  <si>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</si>
  <si>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</si>
  <si>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</si>
  <si>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</si>
  <si>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</si>
  <si>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</si>
  <si>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</si>
  <si>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</si>
  <si>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</si>
  <si>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</si>
  <si>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</si>
  <si>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</si>
  <si>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</si>
  <si>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</si>
  <si>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</si>
  <si>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</si>
  <si>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</si>
  <si>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</si>
  <si>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</si>
  <si>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</si>
  <si>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</si>
  <si>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</si>
  <si>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</si>
  <si>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</si>
  <si>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</si>
  <si>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</si>
  <si>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</si>
  <si>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</si>
  <si>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</si>
  <si>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</si>
  <si>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</si>
  <si>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</si>
  <si>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</si>
  <si>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</si>
  <si>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</si>
  <si>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</si>
  <si>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</si>
  <si>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</si>
  <si>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</si>
  <si>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</si>
  <si>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</si>
  <si>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</si>
  <si>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</si>
  <si>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</si>
  <si>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</si>
  <si>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</si>
  <si>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</si>
  <si>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</si>
  <si>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</si>
  <si>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</si>
  <si>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</si>
  <si>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</si>
  <si>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</si>
  <si>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</si>
  <si>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</si>
  <si>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</si>
  <si>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</si>
  <si>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</si>
  <si>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</si>
  <si>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</si>
  <si>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</si>
  <si>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</si>
  <si>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</si>
  <si>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</si>
  <si>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</si>
  <si>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</si>
  <si>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</si>
  <si>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</si>
  <si>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</si>
  <si>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</si>
  <si>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</si>
  <si>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</si>
  <si>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</si>
  <si>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</si>
  <si>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</si>
  <si>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</si>
  <si>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</si>
  <si>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</si>
  <si>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</si>
  <si>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</si>
  <si>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</si>
  <si>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</si>
  <si>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</si>
  <si>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</si>
  <si>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</si>
  <si>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</si>
  <si>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</si>
  <si>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</si>
  <si>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</si>
  <si>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</si>
  <si>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</si>
  <si>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</si>
  <si>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</si>
  <si>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</si>
  <si>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</si>
  <si>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</si>
  <si>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</si>
  <si>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</si>
  <si>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</si>
  <si>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</si>
  <si>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</si>
  <si>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</si>
  <si>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</si>
  <si>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</si>
  <si>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</si>
  <si>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</si>
  <si>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</si>
  <si>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</si>
  <si>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</si>
  <si>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</si>
  <si>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</si>
  <si>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</si>
  <si>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</si>
  <si>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</si>
  <si>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</si>
  <si>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</si>
  <si>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</si>
  <si>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</si>
  <si>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</si>
  <si>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</si>
  <si>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</si>
  <si>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</si>
  <si>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</si>
  <si>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</si>
  <si>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</si>
  <si>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</si>
  <si>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</si>
  <si>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</si>
  <si>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</si>
  <si>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</si>
  <si>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</si>
  <si>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</si>
  <si>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</si>
  <si>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</si>
  <si>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</si>
  <si>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</si>
  <si>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</si>
  <si>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</si>
  <si>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</si>
  <si>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</si>
  <si>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</si>
  <si>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</si>
  <si>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</si>
  <si>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</si>
  <si>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</si>
  <si>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</si>
  <si>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</si>
  <si>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</si>
  <si>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</si>
  <si>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</si>
  <si>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</si>
  <si>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</si>
  <si>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</si>
  <si>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</si>
  <si>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</si>
  <si>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</si>
  <si>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</si>
  <si>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</si>
  <si>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</si>
  <si>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</si>
  <si>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</si>
  <si>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</si>
  <si>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</si>
  <si>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</si>
  <si>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</si>
  <si>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</si>
  <si>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</si>
  <si>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</si>
  <si>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</si>
  <si>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</si>
  <si>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</si>
  <si>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</si>
  <si>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</si>
  <si>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</si>
  <si>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</si>
  <si>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</si>
  <si>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</si>
  <si>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</si>
  <si>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</si>
  <si>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</si>
  <si>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</si>
  <si>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</si>
  <si>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</si>
  <si>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</si>
  <si>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</si>
  <si>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</si>
  <si>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</si>
  <si>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</si>
  <si>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</si>
  <si>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</si>
  <si>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</si>
  <si>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</si>
  <si>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</si>
  <si>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</si>
  <si>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</si>
  <si>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</si>
  <si>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</si>
  <si>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</si>
  <si>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</si>
  <si>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</si>
  <si>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</si>
  <si>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</si>
  <si>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</si>
  <si>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</si>
  <si>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</si>
  <si>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</si>
  <si>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</si>
  <si>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</si>
  <si>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</si>
  <si>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</si>
  <si>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</si>
  <si>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</si>
  <si>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</si>
  <si>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</si>
  <si>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</si>
  <si>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</si>
  <si>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</si>
  <si>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</si>
  <si>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</si>
  <si>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</si>
  <si>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</si>
  <si>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</si>
  <si>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</si>
  <si>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</si>
  <si>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</si>
  <si>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</si>
  <si>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</si>
  <si>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</si>
  <si>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</si>
  <si>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</si>
  <si>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</si>
  <si>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</si>
  <si>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</si>
  <si>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</si>
  <si>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</si>
  <si>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</si>
  <si>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</si>
  <si>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</si>
  <si>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</si>
  <si>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</si>
  <si>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</si>
  <si>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</si>
  <si>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</si>
  <si>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</si>
  <si>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</si>
  <si>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</si>
  <si>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</si>
  <si>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</si>
  <si>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</si>
  <si>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</si>
  <si>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</si>
  <si>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</si>
  <si>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</si>
  <si>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</si>
  <si>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</si>
  <si>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</si>
  <si>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</si>
  <si>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</si>
  <si>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</si>
  <si>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</si>
  <si>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</si>
  <si>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</si>
  <si>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</si>
  <si>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</si>
  <si>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</si>
  <si>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</si>
  <si>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</si>
  <si>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</si>
  <si>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</si>
  <si>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</si>
  <si>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</si>
  <si>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</si>
  <si>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</si>
  <si>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</si>
  <si>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</si>
  <si>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</si>
  <si>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</si>
  <si>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</si>
  <si>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</si>
  <si>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</si>
  <si>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</si>
  <si>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</si>
  <si>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</si>
  <si>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</si>
  <si>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</si>
  <si>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</si>
  <si>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</si>
  <si>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</si>
  <si>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</si>
  <si>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</si>
  <si>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</si>
  <si>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</si>
  <si>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</si>
  <si>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</si>
  <si>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</si>
  <si>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</si>
  <si>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</si>
  <si>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</si>
  <si>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</si>
  <si>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</si>
  <si>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</si>
  <si>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</si>
  <si>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</si>
  <si>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</si>
  <si>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</si>
  <si>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</si>
  <si>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</si>
  <si>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</si>
  <si>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</si>
  <si>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</si>
  <si>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</si>
  <si>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</si>
  <si>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</si>
  <si>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</si>
  <si>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</si>
  <si>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</si>
  <si>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</si>
  <si>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</si>
  <si>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</si>
  <si>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</si>
  <si>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</si>
  <si>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</si>
  <si>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</si>
  <si>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</si>
  <si>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</si>
  <si>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</si>
  <si>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</si>
  <si>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</si>
  <si>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</si>
  <si>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</si>
  <si>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</si>
  <si>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</si>
  <si>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</si>
  <si>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</si>
  <si>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</si>
  <si>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</si>
  <si>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</si>
  <si>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</si>
  <si>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</si>
  <si>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</si>
  <si>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</si>
  <si>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</si>
  <si>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</si>
  <si>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</si>
  <si>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</si>
  <si>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</si>
  <si>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</si>
  <si>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</si>
  <si>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</si>
  <si>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</si>
  <si>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</si>
  <si>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</si>
  <si>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</si>
  <si>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</si>
  <si>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</si>
  <si>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</si>
  <si>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</si>
  <si>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</si>
  <si>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</si>
  <si>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</si>
  <si>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</si>
  <si>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</si>
  <si>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</si>
  <si>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</si>
  <si>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</si>
  <si>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</si>
  <si>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</si>
  <si>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</si>
  <si>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</si>
  <si>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</si>
  <si>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</si>
  <si>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</si>
  <si>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</si>
  <si>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</si>
  <si>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</si>
  <si>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</si>
  <si>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</si>
  <si>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</si>
  <si>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</si>
  <si>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</si>
  <si>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</si>
  <si>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</si>
  <si>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</si>
  <si>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</si>
  <si>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</si>
  <si>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</si>
  <si>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</si>
  <si>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</si>
  <si>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</si>
  <si>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</si>
  <si>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</si>
  <si>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</si>
  <si>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</si>
  <si>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</si>
  <si>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</si>
  <si>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</si>
  <si>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</si>
  <si>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</si>
  <si>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</si>
  <si>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</si>
  <si>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</si>
  <si>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</si>
  <si>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</si>
  <si>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</si>
  <si>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</si>
  <si>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</si>
  <si>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</si>
  <si>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</si>
  <si>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</si>
  <si>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</si>
  <si>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</si>
  <si>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</si>
  <si>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</si>
  <si>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</si>
  <si>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</si>
  <si>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</si>
  <si>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</si>
  <si>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</si>
  <si>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</si>
  <si>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</si>
  <si>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</si>
  <si>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</si>
  <si>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</si>
  <si>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</si>
  <si>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</si>
  <si>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</si>
  <si>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</si>
  <si>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</si>
  <si>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</si>
  <si>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</si>
  <si>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</si>
  <si>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</si>
  <si>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</si>
  <si>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</si>
  <si>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</si>
  <si>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</si>
  <si>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</si>
  <si>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</si>
  <si>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</si>
  <si>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</si>
  <si>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</si>
  <si>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</si>
  <si>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</si>
  <si>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</si>
  <si>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</si>
  <si>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</si>
  <si>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</si>
  <si>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</si>
  <si>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</si>
  <si>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</si>
  <si>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</si>
  <si>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</si>
  <si>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</si>
  <si>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</si>
  <si>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</si>
  <si>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</si>
  <si>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</si>
  <si>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</si>
  <si>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</si>
  <si>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</si>
  <si>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</si>
  <si>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</si>
  <si>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</si>
  <si>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</si>
  <si>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</si>
  <si>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</si>
  <si>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</si>
  <si>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</si>
  <si>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</si>
  <si>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</si>
  <si>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</si>
  <si>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</si>
  <si>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</si>
  <si>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</si>
  <si>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</si>
  <si>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</si>
  <si>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</si>
  <si>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</si>
  <si>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</si>
  <si>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</si>
  <si>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</si>
  <si>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</si>
  <si>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</si>
  <si>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</si>
  <si>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</si>
  <si>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</si>
  <si>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</si>
  <si>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</si>
  <si>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</si>
  <si>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</si>
  <si>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</si>
  <si>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</si>
  <si>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</si>
  <si>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</si>
  <si>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</si>
  <si>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</si>
  <si>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</si>
  <si>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</si>
  <si>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</si>
  <si>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</si>
  <si>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</si>
  <si>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</si>
  <si>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</si>
  <si>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</si>
  <si>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</si>
  <si>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</si>
  <si>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</si>
  <si>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</si>
  <si>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</si>
  <si>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</si>
  <si>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</si>
  <si>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</si>
  <si>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</si>
  <si>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</si>
  <si>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</si>
  <si>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</si>
  <si>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</si>
  <si>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</si>
  <si>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</si>
  <si>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</si>
  <si>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</si>
  <si>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</si>
  <si>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</si>
  <si>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</si>
  <si>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</si>
  <si>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</si>
  <si>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</si>
  <si>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</si>
  <si>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</si>
  <si>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</si>
  <si>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</si>
  <si>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</si>
  <si>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</si>
  <si>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</si>
  <si>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</si>
  <si>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</si>
  <si>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</si>
  <si>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</si>
  <si>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</si>
  <si>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</si>
  <si>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</si>
  <si>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</si>
  <si>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</si>
  <si>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</si>
  <si>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</si>
  <si>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</si>
  <si>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</si>
  <si>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</si>
  <si>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</si>
  <si>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</si>
  <si>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</si>
  <si>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</si>
  <si>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</si>
  <si>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</si>
  <si>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</si>
  <si>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</si>
  <si>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</si>
  <si>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</si>
  <si>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</si>
  <si>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</si>
  <si>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</si>
  <si>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</si>
  <si>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</si>
  <si>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</si>
  <si>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</si>
  <si>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</si>
  <si>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</si>
  <si>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</si>
  <si>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</si>
  <si>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</si>
  <si>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</si>
  <si>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</si>
  <si>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</si>
  <si>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</si>
  <si>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</si>
  <si>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</si>
  <si>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</si>
  <si>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</si>
  <si>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</si>
  <si>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</si>
  <si>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</si>
  <si>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</si>
  <si>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</si>
  <si>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</si>
  <si>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</si>
  <si>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</si>
  <si>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</si>
  <si>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</si>
  <si>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</si>
  <si>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</si>
  <si>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</si>
  <si>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</si>
  <si>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</si>
  <si>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</si>
  <si>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</si>
  <si>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</si>
  <si>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</si>
  <si>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</si>
  <si>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</si>
  <si>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</si>
  <si>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</si>
  <si>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</si>
  <si>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</si>
  <si>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</si>
  <si>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</si>
  <si>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</si>
  <si>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</si>
  <si>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</si>
  <si>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</si>
  <si>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</si>
  <si>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</si>
  <si>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</si>
  <si>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</si>
  <si>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</si>
  <si>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</si>
  <si>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</si>
  <si>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</si>
  <si>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</si>
  <si>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</si>
  <si>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</si>
  <si>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</si>
  <si>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</si>
  <si>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</si>
  <si>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</si>
  <si>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</si>
  <si>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</si>
  <si>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</si>
  <si>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</si>
  <si>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</si>
  <si>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</si>
  <si>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</si>
  <si>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</si>
  <si>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</si>
  <si>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</si>
  <si>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</si>
  <si>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</si>
  <si>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</si>
  <si>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</si>
  <si>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</si>
  <si>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</si>
  <si>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</si>
  <si>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</si>
  <si>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</si>
  <si>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</si>
  <si>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</si>
  <si>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</si>
  <si>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</si>
  <si>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</si>
  <si>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</si>
  <si>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</si>
  <si>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</si>
  <si>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</si>
  <si>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</si>
  <si>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</si>
  <si>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</si>
  <si>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</si>
  <si>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</si>
  <si>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</si>
  <si>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</si>
  <si>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</si>
  <si>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</si>
  <si>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</si>
  <si>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</si>
  <si>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</si>
  <si>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</si>
  <si>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</si>
  <si>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</si>
  <si>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</si>
  <si>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</si>
  <si>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</si>
  <si>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</si>
  <si>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</si>
  <si>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</si>
  <si>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</si>
  <si>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</si>
  <si>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</si>
  <si>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</si>
  <si>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</si>
  <si>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</si>
  <si>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</si>
  <si>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</si>
  <si>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</si>
  <si>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</si>
  <si>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</si>
  <si>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</si>
  <si>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</si>
  <si>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</si>
  <si>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</si>
  <si>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</si>
  <si>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</si>
  <si>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</si>
  <si>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</si>
  <si>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</si>
  <si>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</si>
  <si>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</si>
  <si>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</si>
  <si>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</si>
  <si>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</si>
  <si>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</si>
  <si>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</si>
  <si>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</si>
  <si>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</si>
  <si>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</si>
  <si>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</si>
  <si>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</si>
  <si>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</si>
  <si>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</si>
  <si>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</si>
  <si>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</si>
  <si>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</si>
  <si>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</si>
  <si>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</si>
  <si>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</si>
  <si>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</si>
  <si>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</si>
  <si>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</si>
  <si>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</si>
  <si>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</si>
  <si>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</si>
  <si>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</si>
  <si>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</si>
  <si>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</si>
  <si>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</si>
  <si>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</si>
  <si>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</si>
  <si>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</si>
  <si>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</si>
  <si>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</si>
  <si>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</si>
  <si>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</si>
  <si>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</si>
  <si>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</si>
  <si>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</si>
  <si>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</si>
  <si>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</si>
  <si>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</si>
  <si>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</si>
  <si>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</si>
  <si>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</si>
  <si>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</si>
  <si>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</si>
  <si>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</si>
  <si>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</si>
  <si>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</si>
  <si>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</si>
  <si>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</si>
  <si>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</si>
  <si>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</si>
  <si>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</si>
  <si>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</si>
  <si>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</si>
  <si>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</si>
  <si>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</si>
  <si>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</si>
  <si>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</si>
  <si>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</si>
  <si>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</si>
  <si>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</si>
  <si>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</si>
  <si>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</si>
  <si>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</si>
  <si>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</si>
  <si>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</si>
  <si>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</si>
  <si>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</si>
  <si>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</si>
  <si>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</si>
  <si>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</si>
  <si>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</si>
  <si>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</si>
  <si>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</si>
  <si>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</si>
  <si>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</si>
  <si>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</si>
  <si>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</si>
  <si>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</si>
  <si>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</si>
  <si>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</si>
  <si>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</si>
  <si>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</si>
  <si>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</si>
  <si>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</si>
  <si>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</si>
  <si>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</si>
  <si>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</si>
  <si>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</si>
  <si>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</si>
  <si>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</si>
  <si>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</si>
  <si>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</si>
  <si>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</si>
  <si>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</si>
  <si>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</si>
  <si>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</si>
  <si>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</si>
  <si>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</si>
  <si>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</si>
  <si>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</si>
  <si>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</si>
  <si>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</si>
  <si>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</si>
  <si>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</si>
  <si>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</si>
  <si>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</si>
  <si>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</si>
  <si>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</si>
  <si>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</si>
  <si>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</si>
  <si>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</si>
  <si>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</si>
  <si>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</si>
  <si>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</si>
  <si>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</si>
  <si>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</si>
  <si>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</si>
  <si>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</si>
  <si>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</si>
  <si>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</si>
  <si>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</si>
  <si>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</si>
  <si>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</si>
  <si>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</si>
  <si>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</si>
  <si>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</si>
  <si>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</si>
  <si>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</si>
  <si>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</si>
  <si>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</si>
  <si>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</si>
  <si>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</si>
  <si>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</si>
  <si>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</si>
  <si>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</si>
  <si>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</si>
  <si>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</si>
  <si>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</si>
  <si>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</si>
  <si>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</si>
  <si>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</si>
  <si>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</si>
  <si>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</si>
  <si>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</si>
  <si>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</si>
  <si>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</si>
  <si>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</si>
  <si>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</si>
  <si>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</si>
  <si>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</si>
  <si>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</si>
  <si>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</si>
  <si>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</si>
  <si>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</si>
  <si>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</si>
  <si>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</si>
  <si>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</si>
  <si>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</si>
  <si>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</si>
  <si>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</si>
  <si>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</si>
  <si>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</si>
  <si>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</si>
  <si>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</si>
  <si>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</si>
  <si>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</si>
  <si>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</si>
  <si>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</si>
  <si>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</si>
  <si>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</si>
  <si>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</si>
  <si>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</si>
  <si>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</si>
  <si>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</si>
  <si>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</si>
  <si>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</si>
  <si>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</si>
  <si>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</si>
  <si>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</si>
  <si>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</si>
  <si>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</si>
  <si>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</si>
  <si>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</si>
  <si>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</si>
  <si>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</si>
  <si>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</si>
  <si>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</si>
  <si>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</si>
  <si>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</si>
  <si>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</si>
  <si>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</si>
  <si>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</si>
  <si>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</si>
  <si>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</si>
  <si>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</si>
  <si>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</si>
  <si>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</si>
  <si>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</si>
  <si>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</si>
  <si>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</si>
  <si>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</si>
  <si>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</si>
  <si>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</si>
  <si>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</si>
  <si>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</si>
  <si>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</si>
  <si>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</si>
  <si>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</si>
  <si>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</si>
  <si>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</si>
  <si>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</si>
  <si>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</si>
  <si>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</si>
  <si>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</si>
  <si>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</si>
  <si>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</si>
  <si>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</si>
  <si>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</si>
  <si>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</si>
  <si>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</si>
  <si>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</si>
  <si>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</si>
  <si>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</si>
  <si>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</si>
  <si>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</si>
  <si>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</si>
  <si>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</si>
  <si>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</si>
  <si>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</si>
  <si>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</si>
  <si>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</si>
  <si>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</si>
  <si>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</si>
  <si>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</si>
  <si>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</si>
  <si>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</si>
  <si>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</si>
  <si>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</si>
  <si>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</si>
  <si>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</si>
  <si>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</si>
  <si>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</si>
  <si>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</si>
  <si>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</si>
  <si>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</si>
  <si>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</si>
  <si>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</si>
  <si>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</si>
  <si>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</si>
  <si>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</si>
  <si>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</si>
  <si>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</si>
  <si>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</si>
  <si>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</si>
  <si>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</si>
  <si>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</si>
  <si>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</si>
  <si>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</si>
  <si>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</si>
  <si>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</si>
  <si>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</si>
  <si>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</si>
  <si>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</si>
  <si>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</si>
  <si>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</si>
  <si>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</si>
  <si>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</si>
  <si>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</si>
  <si>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</si>
  <si>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</si>
  <si>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</si>
  <si>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</si>
  <si>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</si>
  <si>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</si>
  <si>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</si>
  <si>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</si>
  <si>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</si>
  <si>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</si>
  <si>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</si>
  <si>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</si>
  <si>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</si>
  <si>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</si>
  <si>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</si>
  <si>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</si>
  <si>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</si>
  <si>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</si>
  <si>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</si>
  <si>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</si>
  <si>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</si>
  <si>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</si>
  <si>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</si>
  <si>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</si>
  <si>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</si>
  <si>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</si>
  <si>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</si>
  <si>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</si>
  <si>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</si>
  <si>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</si>
  <si>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</si>
  <si>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</si>
  <si>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</si>
  <si>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</si>
  <si>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</si>
  <si>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</si>
  <si>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</si>
  <si>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</si>
  <si>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</si>
  <si>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</si>
  <si>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</si>
  <si>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</si>
  <si>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</si>
  <si>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</si>
  <si>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</si>
  <si>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</si>
  <si>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</si>
  <si>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</si>
  <si>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</si>
  <si>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</si>
  <si>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</si>
  <si>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</si>
  <si>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</si>
  <si>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</si>
  <si>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</si>
  <si>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</si>
  <si>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</si>
  <si>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</si>
  <si>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</si>
  <si>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</si>
  <si>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</si>
  <si>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</si>
  <si>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</si>
  <si>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</si>
  <si>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</si>
  <si>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</si>
  <si>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</si>
  <si>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</si>
  <si>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</si>
  <si>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</si>
  <si>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</si>
  <si>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</si>
  <si>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</si>
  <si>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</si>
  <si>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</si>
  <si>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</si>
  <si>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</si>
  <si>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</si>
  <si>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</si>
  <si>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</si>
  <si>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</si>
  <si>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</si>
  <si>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</si>
  <si>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</si>
  <si>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</si>
  <si>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</si>
  <si>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</si>
  <si>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</si>
  <si>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</si>
  <si>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</si>
  <si>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</si>
  <si>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</si>
  <si>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</si>
  <si>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</si>
  <si>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</si>
  <si>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</si>
  <si>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</si>
  <si>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</si>
  <si>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</si>
  <si>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</si>
  <si>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</si>
  <si>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</si>
  <si>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</si>
  <si>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</si>
  <si>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</si>
  <si>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</si>
  <si>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</si>
  <si>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</si>
  <si>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</si>
  <si>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</si>
  <si>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</si>
  <si>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</si>
  <si>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</si>
  <si>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</si>
  <si>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</si>
  <si>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</si>
  <si>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</si>
  <si>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</si>
  <si>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</si>
  <si>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</si>
  <si>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</si>
  <si>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</si>
  <si>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</si>
  <si>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</si>
  <si>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</si>
  <si>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</si>
  <si>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</si>
  <si>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</si>
  <si>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</si>
  <si>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</si>
  <si>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</si>
  <si>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</si>
  <si>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</si>
  <si>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</si>
  <si>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</si>
  <si>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</si>
  <si>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</si>
  <si>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</si>
  <si>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</si>
  <si>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</si>
  <si>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</si>
  <si>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</si>
  <si>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</si>
  <si>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</si>
  <si>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</si>
  <si>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</si>
  <si>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</si>
  <si>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</si>
  <si>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</si>
  <si>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</si>
  <si>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</si>
  <si>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</si>
  <si>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</si>
  <si>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</si>
  <si>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</si>
  <si>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</si>
  <si>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</si>
  <si>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</si>
  <si>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</si>
  <si>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</si>
  <si>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</si>
  <si>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</si>
  <si>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</si>
  <si>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</si>
  <si>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</si>
  <si>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</si>
  <si>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</si>
  <si>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</si>
  <si>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</si>
  <si>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</si>
  <si>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</si>
  <si>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</si>
  <si>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</si>
  <si>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</si>
  <si>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</si>
  <si>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</si>
  <si>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</si>
  <si>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</si>
  <si>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</si>
  <si>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</si>
  <si>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</si>
  <si>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</si>
  <si>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</si>
  <si>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</si>
  <si>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</si>
  <si>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</si>
  <si>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</si>
  <si>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</si>
  <si>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</si>
  <si>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</si>
  <si>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</si>
  <si>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</si>
  <si>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</si>
  <si>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</si>
  <si>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</si>
  <si>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</si>
  <si>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</si>
  <si>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</si>
  <si>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</si>
  <si>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</si>
  <si>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</si>
  <si>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</si>
  <si>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</si>
  <si>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</si>
  <si>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</si>
  <si>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</si>
  <si>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</si>
  <si>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</si>
  <si>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</si>
  <si>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</si>
  <si>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</si>
  <si>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</si>
  <si>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</si>
  <si>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</si>
  <si>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</si>
  <si>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</si>
  <si>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</si>
  <si>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</si>
  <si>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</si>
  <si>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</si>
  <si>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</si>
  <si>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</si>
  <si>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</si>
  <si>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</si>
  <si>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</si>
  <si>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</si>
  <si>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</si>
  <si>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</si>
  <si>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</si>
  <si>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</si>
  <si>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</si>
  <si>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</si>
  <si>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</si>
  <si>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</si>
  <si>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</si>
  <si>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</si>
  <si>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</si>
  <si>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</si>
  <si>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</si>
  <si>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</si>
  <si>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</si>
  <si>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</si>
  <si>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</si>
  <si>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</si>
  <si>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</si>
  <si>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</si>
  <si>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</si>
  <si>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</si>
  <si>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</si>
  <si>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</si>
  <si>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</si>
  <si>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</si>
  <si>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</si>
  <si>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</si>
  <si>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</si>
  <si>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</si>
  <si>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</si>
  <si>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</si>
  <si>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</si>
  <si>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</si>
  <si>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</si>
  <si>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</si>
  <si>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</si>
  <si>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</si>
  <si>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</si>
  <si>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</si>
  <si>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</si>
  <si>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</si>
  <si>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</si>
  <si>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</si>
  <si>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</si>
  <si>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</si>
  <si>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</si>
  <si>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</si>
  <si>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</si>
  <si>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</si>
  <si>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</si>
  <si>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</si>
  <si>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</si>
  <si>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</si>
  <si>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</si>
  <si>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</si>
  <si>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</si>
  <si>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</si>
  <si>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</si>
  <si>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</si>
  <si>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</si>
  <si>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</si>
  <si>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</si>
  <si>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</si>
  <si>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</si>
  <si>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</si>
  <si>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</si>
  <si>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</si>
  <si>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</si>
  <si>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</si>
  <si>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</si>
  <si>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</si>
  <si>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</si>
  <si>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</si>
  <si>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</si>
  <si>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</si>
  <si>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</si>
  <si>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</si>
  <si>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</si>
  <si>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</si>
  <si>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</si>
  <si>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</si>
  <si>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</si>
  <si>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</si>
  <si>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</si>
  <si>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</si>
  <si>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</si>
  <si>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</si>
  <si>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</si>
  <si>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</si>
  <si>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</si>
  <si>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</si>
  <si>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</si>
  <si>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</si>
  <si>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</si>
  <si>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</si>
  <si>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</si>
  <si>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</si>
  <si>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</si>
  <si>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</si>
  <si>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</si>
  <si>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</si>
  <si>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</si>
  <si>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</si>
  <si>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</si>
  <si>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</si>
  <si>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</si>
  <si>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</si>
  <si>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</si>
  <si>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</si>
  <si>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</si>
  <si>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</si>
  <si>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</si>
  <si>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</si>
  <si>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</si>
  <si>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</si>
  <si>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</si>
  <si>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</si>
  <si>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</si>
  <si>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</si>
  <si>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</si>
  <si>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</si>
  <si>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</si>
  <si>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</si>
  <si>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</si>
  <si>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</si>
  <si>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</si>
  <si>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</si>
  <si>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</si>
  <si>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</si>
  <si>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</si>
  <si>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</si>
  <si>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</si>
  <si>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</si>
  <si>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</si>
  <si>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</si>
  <si>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</si>
  <si>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</si>
  <si>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</si>
  <si>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</si>
  <si>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</si>
  <si>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</si>
  <si>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</si>
  <si>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</si>
  <si>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</si>
  <si>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</si>
  <si>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</si>
  <si>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</si>
  <si>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</si>
  <si>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</si>
  <si>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</si>
  <si>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</si>
  <si>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</si>
  <si>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</si>
  <si>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</si>
  <si>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</si>
  <si>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</si>
  <si>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</si>
  <si>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</si>
  <si>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</si>
  <si>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</si>
  <si>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</si>
  <si>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</si>
  <si>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</si>
  <si>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</si>
  <si>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</si>
  <si>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</si>
  <si>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</si>
  <si>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</si>
  <si>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</si>
  <si>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</si>
  <si>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</si>
  <si>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</si>
  <si>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</si>
  <si>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</si>
  <si>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</si>
  <si>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</si>
  <si>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</si>
  <si>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</si>
  <si>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</si>
  <si>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</si>
  <si>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</si>
  <si>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</si>
  <si>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</si>
  <si>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</si>
  <si>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</si>
  <si>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</si>
  <si>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</si>
  <si>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</si>
  <si>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</si>
  <si>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</si>
  <si>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</si>
  <si>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</si>
  <si>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</si>
  <si>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</si>
  <si>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</si>
  <si>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</si>
  <si>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</si>
  <si>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</si>
  <si>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</si>
  <si>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</si>
  <si>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</si>
  <si>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</si>
  <si>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</si>
  <si>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</si>
  <si>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</si>
  <si>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</si>
  <si>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</si>
  <si>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</si>
  <si>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</si>
  <si>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</si>
  <si>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</si>
  <si>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</si>
  <si>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</si>
  <si>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</si>
  <si>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</si>
  <si>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</si>
  <si>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</si>
  <si>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</si>
  <si>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</si>
  <si>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</si>
  <si>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</si>
  <si>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</si>
  <si>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</si>
  <si>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</si>
  <si>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</si>
  <si>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</si>
  <si>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</si>
  <si>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</si>
  <si>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</si>
  <si>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</si>
  <si>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</si>
  <si>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</si>
  <si>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</si>
  <si>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</si>
  <si>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</si>
  <si>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</si>
  <si>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</si>
  <si>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</si>
  <si>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</si>
  <si>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</si>
  <si>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</si>
  <si>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</si>
  <si>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</si>
  <si>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</si>
  <si>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</si>
  <si>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</si>
  <si>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</si>
  <si>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</si>
  <si>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</si>
  <si>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</si>
  <si>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</si>
  <si>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</si>
  <si>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</si>
  <si>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</si>
  <si>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</si>
  <si>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</si>
  <si>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</si>
  <si>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</si>
  <si>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</si>
  <si>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</si>
  <si>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</si>
  <si>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</si>
  <si>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</si>
  <si>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</si>
  <si>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</si>
  <si>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</si>
  <si>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</si>
  <si>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</si>
  <si>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</si>
  <si>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</si>
  <si>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</si>
  <si>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</si>
  <si>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</si>
  <si>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</si>
  <si>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</si>
  <si>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</si>
  <si>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</si>
  <si>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</si>
  <si>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</si>
  <si>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</si>
  <si>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</si>
  <si>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</si>
  <si>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</si>
  <si>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</si>
  <si>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</si>
  <si>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</si>
  <si>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</si>
  <si>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</si>
  <si>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</si>
  <si>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</si>
  <si>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</si>
  <si>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</si>
  <si>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</si>
  <si>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</si>
  <si>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</si>
  <si>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</si>
  <si>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</si>
  <si>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</si>
  <si>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</si>
  <si>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</si>
  <si>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</si>
  <si>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</si>
  <si>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</si>
  <si>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</si>
  <si>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</si>
  <si>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</si>
  <si>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</si>
  <si>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</si>
  <si>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</si>
  <si>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</si>
  <si>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</si>
  <si>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</si>
  <si>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</si>
  <si>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</si>
  <si>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</si>
  <si>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</si>
  <si>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</si>
  <si>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</si>
  <si>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</si>
  <si>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</si>
  <si>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</si>
  <si>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</si>
  <si>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</si>
  <si>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</si>
  <si>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</si>
  <si>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</si>
  <si>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</si>
  <si>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</si>
  <si>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</si>
  <si>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</si>
  <si>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</si>
  <si>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</si>
  <si>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</si>
  <si>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</si>
  <si>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</si>
  <si>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</si>
  <si>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</si>
  <si>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</si>
  <si>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</si>
  <si>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</si>
  <si>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</si>
  <si>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</si>
  <si>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</si>
  <si>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</si>
  <si>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</si>
  <si>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</si>
  <si>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</si>
  <si>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</si>
  <si>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</si>
  <si>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</si>
  <si>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</si>
  <si>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</si>
  <si>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</si>
  <si>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</si>
  <si>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</si>
  <si>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</si>
  <si>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</si>
  <si>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</si>
  <si>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</si>
  <si>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</si>
  <si>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</si>
  <si>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</si>
  <si>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</si>
  <si>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</si>
  <si>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</si>
  <si>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</si>
  <si>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</si>
  <si>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</si>
  <si>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</si>
  <si>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</si>
  <si>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</si>
  <si>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</si>
  <si>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</si>
  <si>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</si>
  <si>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</si>
  <si>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</si>
  <si>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</si>
  <si>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</si>
  <si>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</si>
  <si>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</si>
  <si>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</si>
  <si>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</si>
  <si>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</si>
  <si>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</si>
  <si>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</si>
  <si>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</si>
  <si>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</si>
  <si>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</si>
  <si>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</si>
  <si>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</si>
  <si>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</si>
  <si>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</si>
  <si>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</si>
  <si>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</si>
  <si>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</si>
  <si>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</si>
  <si>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</si>
  <si>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</si>
  <si>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</si>
  <si>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</si>
  <si>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</si>
  <si>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</si>
  <si>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</si>
  <si>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</si>
  <si>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</si>
  <si>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</si>
  <si>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</si>
  <si>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</si>
  <si>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</si>
  <si>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</si>
  <si>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</si>
  <si>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</si>
  <si>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</si>
  <si>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</si>
  <si>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</si>
  <si>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</si>
  <si>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</si>
  <si>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</si>
  <si>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</si>
  <si>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</si>
  <si>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</si>
  <si>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</si>
  <si>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</si>
  <si>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</si>
  <si>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</si>
  <si>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</si>
  <si>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</si>
  <si>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</si>
  <si>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</si>
  <si>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</si>
  <si>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</si>
  <si>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</si>
  <si>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</si>
  <si>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</si>
  <si>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</si>
  <si>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</si>
  <si>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</si>
  <si>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</si>
  <si>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</si>
  <si>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</si>
  <si>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</si>
  <si>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</si>
  <si>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</si>
  <si>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</si>
  <si>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</si>
  <si>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</si>
  <si>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</si>
  <si>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</si>
  <si>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</si>
  <si>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</si>
  <si>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</si>
  <si>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</si>
  <si>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</si>
  <si>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</si>
  <si>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</si>
  <si>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</si>
  <si>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</si>
  <si>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</si>
  <si>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</si>
  <si>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</si>
  <si>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</si>
  <si>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</si>
  <si>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</si>
  <si>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</si>
  <si>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</si>
  <si>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</si>
  <si>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</si>
  <si>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</si>
  <si>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</si>
  <si>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</si>
  <si>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</si>
  <si>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</si>
  <si>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</si>
  <si>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</si>
  <si>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</si>
  <si>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</si>
  <si>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</si>
  <si>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</si>
  <si>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</si>
  <si>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</si>
  <si>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</si>
  <si>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</si>
  <si>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</si>
  <si>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</si>
  <si>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</si>
  <si>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</si>
  <si>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</si>
  <si>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</si>
  <si>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</si>
  <si>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</si>
  <si>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</si>
  <si>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</si>
  <si>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</si>
  <si>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</si>
  <si>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</si>
  <si>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</si>
  <si>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</si>
  <si>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</si>
  <si>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</si>
  <si>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</si>
  <si>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</si>
  <si>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</si>
  <si>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</si>
  <si>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</si>
  <si>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</si>
  <si>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</si>
  <si>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</si>
  <si>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</si>
  <si>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</si>
  <si>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</si>
  <si>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</si>
  <si>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</si>
  <si>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</si>
  <si>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</si>
  <si>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</si>
  <si>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</si>
  <si>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</si>
  <si>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</si>
  <si>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</si>
  <si>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</si>
  <si>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</si>
  <si>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</si>
  <si>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</si>
  <si>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</si>
  <si>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</si>
  <si>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</si>
  <si>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</si>
  <si>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</si>
  <si>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</si>
  <si>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</si>
  <si>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</si>
  <si>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</si>
  <si>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</si>
  <si>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</si>
  <si>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</si>
  <si>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</si>
  <si>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</si>
  <si>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</si>
  <si>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</si>
  <si>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</si>
  <si>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</si>
  <si>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</si>
  <si>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</si>
  <si>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</si>
  <si>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</si>
  <si>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</si>
  <si>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</si>
  <si>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</si>
  <si>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</si>
  <si>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</si>
  <si>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</si>
  <si>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</si>
  <si>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</si>
  <si>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</si>
  <si>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</si>
  <si>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</si>
  <si>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</si>
  <si>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</si>
  <si>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</si>
  <si>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</si>
  <si>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</si>
  <si>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</si>
  <si>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</si>
  <si>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</si>
  <si>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</si>
  <si>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</si>
  <si>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</si>
  <si>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</si>
  <si>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</si>
  <si>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</si>
  <si>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</si>
  <si>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</si>
  <si>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</si>
  <si>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</si>
  <si>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</si>
  <si>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</si>
  <si>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</si>
  <si>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</si>
  <si>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</si>
  <si>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</si>
  <si>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</si>
  <si>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</si>
  <si>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</si>
  <si>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</si>
  <si>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</si>
  <si>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</si>
  <si>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</si>
  <si>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</si>
  <si>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</si>
  <si>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</si>
  <si>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</si>
  <si>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</si>
  <si>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</si>
  <si>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</si>
  <si>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</si>
  <si>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</si>
  <si>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</si>
  <si>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</si>
  <si>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</si>
  <si>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</si>
  <si>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</si>
  <si>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</si>
  <si>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</si>
  <si>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</si>
  <si>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</si>
  <si>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</si>
  <si>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</si>
  <si>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</si>
  <si>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</si>
  <si>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</si>
  <si>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</si>
  <si>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</si>
  <si>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</si>
  <si>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</si>
  <si>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</si>
  <si>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</si>
  <si>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</si>
  <si>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</si>
  <si>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</si>
  <si>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</si>
  <si>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</si>
  <si>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</si>
  <si>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</si>
  <si>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</si>
  <si>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</si>
  <si>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</si>
  <si>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</si>
  <si>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</si>
  <si>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</si>
  <si>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</si>
  <si>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</si>
  <si>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</si>
  <si>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</si>
  <si>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</si>
  <si>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</si>
  <si>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</si>
  <si>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</si>
  <si>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</si>
  <si>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</si>
  <si>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</si>
  <si>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</si>
  <si>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</si>
  <si>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</si>
  <si>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</si>
  <si>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</si>
  <si>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</si>
  <si>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</si>
  <si>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</si>
  <si>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</si>
  <si>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</si>
  <si>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</si>
  <si>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</si>
  <si>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</si>
  <si>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</si>
  <si>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</si>
  <si>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</si>
  <si>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</si>
  <si>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</si>
  <si>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</si>
  <si>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</si>
  <si>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</si>
  <si>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</si>
  <si>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</si>
  <si>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</si>
  <si>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</si>
  <si>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</si>
  <si>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</si>
  <si>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</si>
  <si>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</si>
  <si>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</si>
  <si>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</si>
  <si>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</si>
  <si>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</si>
  <si>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</si>
  <si>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</si>
  <si>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</si>
  <si>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</si>
  <si>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</si>
  <si>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</si>
  <si>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</si>
  <si>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</si>
  <si>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</si>
  <si>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</si>
  <si>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</si>
  <si>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</si>
  <si>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</si>
  <si>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</si>
  <si>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</si>
  <si>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</si>
  <si>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</si>
  <si>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</si>
  <si>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</si>
  <si>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</si>
  <si>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</si>
  <si>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</si>
  <si>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</si>
  <si>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</si>
  <si>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</si>
  <si>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</si>
  <si>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</si>
  <si>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</si>
  <si>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</si>
  <si>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</si>
  <si>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</si>
  <si>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</si>
  <si>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</si>
  <si>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</si>
  <si>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</si>
  <si>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</si>
  <si>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</si>
  <si>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</si>
  <si>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</si>
  <si>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</si>
  <si>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</si>
  <si>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</si>
  <si>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</si>
  <si>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</si>
  <si>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</si>
  <si>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</si>
  <si>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</si>
  <si>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</si>
  <si>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</si>
  <si>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</si>
  <si>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</si>
  <si>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</si>
  <si>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</si>
  <si>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</si>
  <si>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</si>
  <si>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</si>
  <si>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</si>
  <si>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</si>
  <si>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</si>
  <si>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</si>
  <si>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</si>
  <si>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</si>
  <si>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</si>
  <si>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</si>
  <si>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</si>
  <si>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</si>
  <si>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</si>
  <si>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</si>
  <si>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</si>
  <si>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</si>
  <si>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</si>
  <si>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</si>
  <si>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</si>
  <si>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</si>
  <si>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</si>
  <si>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</si>
  <si>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</si>
  <si>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</si>
  <si>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</si>
  <si>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</si>
  <si>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</si>
  <si>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</si>
  <si>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</si>
  <si>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</si>
  <si>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</si>
  <si>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</si>
  <si>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</si>
  <si>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</si>
  <si>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</si>
  <si>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</si>
  <si>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</si>
  <si>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</si>
  <si>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</si>
  <si>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</si>
  <si>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</si>
  <si>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</si>
  <si>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</si>
  <si>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</si>
  <si>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</si>
  <si>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</si>
  <si>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</si>
  <si>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</si>
  <si>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</si>
  <si>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</si>
  <si>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</si>
  <si>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</si>
  <si>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</si>
  <si>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</si>
  <si>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</si>
  <si>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</si>
  <si>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</si>
  <si>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</si>
  <si>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</si>
  <si>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</si>
  <si>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</si>
  <si>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</si>
  <si>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</si>
  <si>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</si>
  <si>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</si>
  <si>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</si>
  <si>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</si>
  <si>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</si>
  <si>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</si>
  <si>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</si>
  <si>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</si>
  <si>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</si>
  <si>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</si>
  <si>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</si>
  <si>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</si>
  <si>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</si>
  <si>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</si>
  <si>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</si>
  <si>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</si>
  <si>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</si>
  <si>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</si>
  <si>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</si>
  <si>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</si>
  <si>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</si>
  <si>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</si>
  <si>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</si>
  <si>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</si>
  <si>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</si>
  <si>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</si>
  <si>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</si>
  <si>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</si>
  <si>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</si>
  <si>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</si>
  <si>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</si>
  <si>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</si>
  <si>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</si>
  <si>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</si>
  <si>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</si>
  <si>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</si>
  <si>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</si>
  <si>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</si>
  <si>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</si>
  <si>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</si>
  <si>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</si>
  <si>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</si>
  <si>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</si>
  <si>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</si>
  <si>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</si>
  <si>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</si>
  <si>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</si>
  <si>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</si>
  <si>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</si>
  <si>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</si>
  <si>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</si>
  <si>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</si>
  <si>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</si>
  <si>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</si>
  <si>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</si>
  <si>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</si>
  <si>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</si>
  <si>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</si>
  <si>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</si>
  <si>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</si>
  <si>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</si>
  <si>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</si>
  <si>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</si>
  <si>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</si>
  <si>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</si>
  <si>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</si>
  <si>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</si>
  <si>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</si>
  <si>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</si>
  <si>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</si>
  <si>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</si>
  <si>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</si>
  <si>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</si>
  <si>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</si>
  <si>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</si>
  <si>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</si>
  <si>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</si>
  <si>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</si>
  <si>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</si>
  <si>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</si>
  <si>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</si>
  <si>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</si>
  <si>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</si>
  <si>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</si>
  <si>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</si>
  <si>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</si>
  <si>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</si>
  <si>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</si>
  <si>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</si>
  <si>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</si>
  <si>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</si>
  <si>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</si>
  <si>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</si>
  <si>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</si>
  <si>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</si>
  <si>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</si>
  <si>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</si>
  <si>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</si>
  <si>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</si>
  <si>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</si>
  <si>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</si>
  <si>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</si>
  <si>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</si>
  <si>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</si>
  <si>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</si>
  <si>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</si>
  <si>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</si>
  <si>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</si>
  <si>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</si>
  <si>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</si>
  <si>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</si>
  <si>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</si>
  <si>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</si>
  <si>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</si>
  <si>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</si>
  <si>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</si>
  <si>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</si>
  <si>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</si>
  <si>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</si>
  <si>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</si>
  <si>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</si>
  <si>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</si>
  <si>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</si>
  <si>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</si>
  <si>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</si>
  <si>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</si>
  <si>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</si>
  <si>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</si>
  <si>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</si>
  <si>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</si>
  <si>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</si>
  <si>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</si>
  <si>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</si>
  <si>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</si>
  <si>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</si>
  <si>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</si>
  <si>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</si>
  <si>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</si>
  <si>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</si>
  <si>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</si>
  <si>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</si>
  <si>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</si>
  <si>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</si>
  <si>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</si>
  <si>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</si>
  <si>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</si>
  <si>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</si>
  <si>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</si>
  <si>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</si>
  <si>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</si>
  <si>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</si>
  <si>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</si>
  <si>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</si>
  <si>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</si>
  <si>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</si>
  <si>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</si>
  <si>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</si>
  <si>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</si>
  <si>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</si>
  <si>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</si>
  <si>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</si>
  <si>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</si>
  <si>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</si>
  <si>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</si>
  <si>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</si>
  <si>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</si>
  <si>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</si>
  <si>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</si>
  <si>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</si>
  <si>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</si>
  <si>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</si>
  <si>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</si>
  <si>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</si>
  <si>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</si>
  <si>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</si>
  <si>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</si>
  <si>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</si>
  <si>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</si>
  <si>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</si>
  <si>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</si>
  <si>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</si>
  <si>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</si>
  <si>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</si>
  <si>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</si>
  <si>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</si>
  <si>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</si>
  <si>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</si>
  <si>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</si>
  <si>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</si>
  <si>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</si>
  <si>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</si>
  <si>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</si>
  <si>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</si>
  <si>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</si>
  <si>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</si>
  <si>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</si>
  <si>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</si>
  <si>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</si>
  <si>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</si>
  <si>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</si>
  <si>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</si>
  <si>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</si>
  <si>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</si>
  <si>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</si>
  <si>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</si>
  <si>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</si>
  <si>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</si>
  <si>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</si>
  <si>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</si>
  <si>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</si>
  <si>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</si>
  <si>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</si>
  <si>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</si>
  <si>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</si>
  <si>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</si>
  <si>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</si>
  <si>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</si>
  <si>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</si>
  <si>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</si>
  <si>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</si>
  <si>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</si>
  <si>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</si>
  <si>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</si>
  <si>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</si>
  <si>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</si>
  <si>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</si>
  <si>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</si>
  <si>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</si>
  <si>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</si>
  <si>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</si>
  <si>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</si>
  <si>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</si>
  <si>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</si>
  <si>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</si>
  <si>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</si>
  <si>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</si>
  <si>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</si>
  <si>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</si>
  <si>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</si>
  <si>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</si>
  <si>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</si>
  <si>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</si>
  <si>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</si>
  <si>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</si>
  <si>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</si>
  <si>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</si>
  <si>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</si>
  <si>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</si>
  <si>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</si>
  <si>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</si>
  <si>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</si>
  <si>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</si>
  <si>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</si>
  <si>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</si>
  <si>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</si>
  <si>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</si>
  <si>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</si>
  <si>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</si>
  <si>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</si>
  <si>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</si>
  <si>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</si>
  <si>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</si>
  <si>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</si>
  <si>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</si>
  <si>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</si>
  <si>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</si>
  <si>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</si>
  <si>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</si>
  <si>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</si>
  <si>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</si>
  <si>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</si>
  <si>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</si>
  <si>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</si>
  <si>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</si>
  <si>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</si>
  <si>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</si>
  <si>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</si>
  <si>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</si>
  <si>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</si>
  <si>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</si>
  <si>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</si>
  <si>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</si>
  <si>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</si>
  <si>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</si>
  <si>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</si>
  <si>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</si>
  <si>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</si>
  <si>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</si>
  <si>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</si>
  <si>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</si>
  <si>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</si>
  <si>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</si>
  <si>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</si>
  <si>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</si>
  <si>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</si>
  <si>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</si>
  <si>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</si>
  <si>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</si>
  <si>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</si>
  <si>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</si>
  <si>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</si>
  <si>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</si>
  <si>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</si>
  <si>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</si>
  <si>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</si>
  <si>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</si>
  <si>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</si>
  <si>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</si>
  <si>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</si>
  <si>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</si>
  <si>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</si>
  <si>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</si>
  <si>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</si>
  <si>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</si>
  <si>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</si>
  <si>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</si>
  <si>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</si>
  <si>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</si>
  <si>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</si>
  <si>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</si>
  <si>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</si>
  <si>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</si>
  <si>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</si>
  <si>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</si>
  <si>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</si>
  <si>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</si>
  <si>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</si>
  <si>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</si>
  <si>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</si>
  <si>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</si>
  <si>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</si>
  <si>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</si>
  <si>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</si>
  <si>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</si>
  <si>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</si>
  <si>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</si>
  <si>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</si>
  <si>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</si>
  <si>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</si>
  <si>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</si>
  <si>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</si>
  <si>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</si>
  <si>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</si>
  <si>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</si>
  <si>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</si>
  <si>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</si>
  <si>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</si>
  <si>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</si>
  <si>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</si>
  <si>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</si>
  <si>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</si>
  <si>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</si>
  <si>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</si>
  <si>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</si>
  <si>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</si>
  <si>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</si>
  <si>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</si>
  <si>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</si>
  <si>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</si>
  <si>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</si>
  <si>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</si>
  <si>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</si>
  <si>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</si>
  <si>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</si>
  <si>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</si>
  <si>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</si>
  <si>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</si>
  <si>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</si>
  <si>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</si>
  <si>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</si>
  <si>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</si>
  <si>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</si>
  <si>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</si>
  <si>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</si>
  <si>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</si>
  <si>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</si>
  <si>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</si>
  <si>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</si>
  <si>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</si>
  <si>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</si>
  <si>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</si>
  <si>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</si>
  <si>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</si>
  <si>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</si>
  <si>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</si>
  <si>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</si>
  <si>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</si>
  <si>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</si>
  <si>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</si>
  <si>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</si>
  <si>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</si>
  <si>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</si>
  <si>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</si>
  <si>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</si>
  <si>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</si>
  <si>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</si>
  <si>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</si>
  <si>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</si>
  <si>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</si>
  <si>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</si>
  <si>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</si>
  <si>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</si>
  <si>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</si>
  <si>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</si>
  <si>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</si>
  <si>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</si>
  <si>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</si>
  <si>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</si>
  <si>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</si>
  <si>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</si>
  <si>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</si>
  <si>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</si>
  <si>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</si>
  <si>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</si>
  <si>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</si>
  <si>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</si>
  <si>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</si>
  <si>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</si>
  <si>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</si>
  <si>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</si>
  <si>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</si>
  <si>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</si>
  <si>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</si>
  <si>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</si>
  <si>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</si>
  <si>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</si>
  <si>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</si>
  <si>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</si>
  <si>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</si>
  <si>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</si>
  <si>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</si>
  <si>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</si>
  <si>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</si>
  <si>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</si>
  <si>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</si>
  <si>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</si>
  <si>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</si>
  <si>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</si>
  <si>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</si>
  <si>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</si>
  <si>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</si>
  <si>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</si>
  <si>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</si>
  <si>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</si>
  <si>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</si>
  <si>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</si>
  <si>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</si>
  <si>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</si>
  <si>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</si>
  <si>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</si>
  <si>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</si>
  <si>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</si>
  <si>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</si>
  <si>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</si>
  <si>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</si>
  <si>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</si>
  <si>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</si>
  <si>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</si>
  <si>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</si>
  <si>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</si>
  <si>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</si>
  <si>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</si>
  <si>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</si>
  <si>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</si>
  <si>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</si>
  <si>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</si>
  <si>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</si>
  <si>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</si>
  <si>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</si>
  <si>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</si>
  <si>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</si>
  <si>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</si>
  <si>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</si>
  <si>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</si>
  <si>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</si>
  <si>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</si>
  <si>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</si>
  <si>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</si>
  <si>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</si>
  <si>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</si>
  <si>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</si>
  <si>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</si>
  <si>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</si>
  <si>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</si>
  <si>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</si>
  <si>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</si>
  <si>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</si>
  <si>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</si>
  <si>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</si>
  <si>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</si>
  <si>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</si>
  <si>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</si>
  <si>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</si>
  <si>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</si>
  <si>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</si>
  <si>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</si>
  <si>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</si>
  <si>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</si>
  <si>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</si>
  <si>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</si>
  <si>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</si>
  <si>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</si>
  <si>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</si>
  <si>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</si>
  <si>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</si>
  <si>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</si>
  <si>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</si>
  <si>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</si>
  <si>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</si>
  <si>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</si>
  <si>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</si>
  <si>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</si>
  <si>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</si>
  <si>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</si>
  <si>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</si>
  <si>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</si>
  <si>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</si>
  <si>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</si>
  <si>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</si>
  <si>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</si>
  <si>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</si>
  <si>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</si>
  <si>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</si>
  <si>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</si>
  <si>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</si>
  <si>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</si>
  <si>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</si>
  <si>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</si>
  <si>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</si>
  <si>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</si>
  <si>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</si>
  <si>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</si>
  <si>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</si>
  <si>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</si>
  <si>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</si>
  <si>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</si>
  <si>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</si>
  <si>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</si>
  <si>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</si>
  <si>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</si>
  <si>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</si>
  <si>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</si>
  <si>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</si>
  <si>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</si>
  <si>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</si>
  <si>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</si>
  <si>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</si>
  <si>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</si>
  <si>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</si>
  <si>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</si>
  <si>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</si>
  <si>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</si>
  <si>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</si>
  <si>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</si>
  <si>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</si>
  <si>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</si>
  <si>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</si>
  <si>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</si>
  <si>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</si>
  <si>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</si>
  <si>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</si>
  <si>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</si>
  <si>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</si>
  <si>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</si>
  <si>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</si>
  <si>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</si>
  <si>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</si>
  <si>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</si>
  <si>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</si>
  <si>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</si>
  <si>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</si>
  <si>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</si>
  <si>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</si>
  <si>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</si>
  <si>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</si>
  <si>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</si>
  <si>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</si>
  <si>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</si>
  <si>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</si>
  <si>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</si>
  <si>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</si>
  <si>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</si>
  <si>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</si>
  <si>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</si>
  <si>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</si>
  <si>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</si>
  <si>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</si>
  <si>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</si>
  <si>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</si>
  <si>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</si>
  <si>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</si>
  <si>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</si>
  <si>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</si>
  <si>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</si>
  <si>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</si>
  <si>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</si>
  <si>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</si>
  <si>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</si>
  <si>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</si>
  <si>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</si>
  <si>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</si>
  <si>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</si>
  <si>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</si>
  <si>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</si>
  <si>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</si>
  <si>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</si>
  <si>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</si>
  <si>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</si>
  <si>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</si>
  <si>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</si>
  <si>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</si>
  <si>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</si>
  <si>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</si>
  <si>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</si>
  <si>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</si>
  <si>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</si>
  <si>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</si>
  <si>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</si>
  <si>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</si>
  <si>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</si>
  <si>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</si>
  <si>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</si>
  <si>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</si>
  <si>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</si>
  <si>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</si>
  <si>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</si>
  <si>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</si>
  <si>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</si>
  <si>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</si>
  <si>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</si>
  <si>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</si>
  <si>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</si>
  <si>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</si>
  <si>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</si>
  <si>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</si>
  <si>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</si>
  <si>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</si>
  <si>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</si>
  <si>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</si>
  <si>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</si>
  <si>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</si>
  <si>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</si>
  <si>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</si>
  <si>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</si>
  <si>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</si>
  <si>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</si>
  <si>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</si>
  <si>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</si>
  <si>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</si>
  <si>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</si>
  <si>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</si>
  <si>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</si>
  <si>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</si>
  <si>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</si>
  <si>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</si>
  <si>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</si>
  <si>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</si>
  <si>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</si>
  <si>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</si>
  <si>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</si>
  <si>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</si>
  <si>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</si>
  <si>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</si>
  <si>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</si>
  <si>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</si>
  <si>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</si>
  <si>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</si>
  <si>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</si>
  <si>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</si>
  <si>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</si>
  <si>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</si>
  <si>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</si>
  <si>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</si>
  <si>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</si>
  <si>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</si>
  <si>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</si>
  <si>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</si>
  <si>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</si>
  <si>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</si>
  <si>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</si>
  <si>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</si>
  <si>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</si>
  <si>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</si>
  <si>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</si>
  <si>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</si>
  <si>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</si>
  <si>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</si>
  <si>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</si>
  <si>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</si>
  <si>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</si>
  <si>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</si>
  <si>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</si>
  <si>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</si>
  <si>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</si>
  <si>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</si>
  <si>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</si>
  <si>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</si>
  <si>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</si>
  <si>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</si>
  <si>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</si>
  <si>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</si>
  <si>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</si>
  <si>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</si>
  <si>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</si>
  <si>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</si>
  <si>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</si>
  <si>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</si>
  <si>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</si>
  <si>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</si>
  <si>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</si>
  <si>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</si>
  <si>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</si>
  <si>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</si>
  <si>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</si>
  <si>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</si>
  <si>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</si>
  <si>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</si>
  <si>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</si>
  <si>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</si>
  <si>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</si>
  <si>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</si>
  <si>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</si>
  <si>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</si>
  <si>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</si>
  <si>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</si>
  <si>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</si>
  <si>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</si>
  <si>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</si>
  <si>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</si>
  <si>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</si>
  <si>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</si>
  <si>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</si>
  <si>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</si>
  <si>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</si>
  <si>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</si>
  <si>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</si>
  <si>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</si>
  <si>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</si>
  <si>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</si>
  <si>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</si>
  <si>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</si>
  <si>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</si>
  <si>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</si>
  <si>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</si>
  <si>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</si>
  <si>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</si>
  <si>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</si>
  <si>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</si>
  <si>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</si>
  <si>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</si>
  <si>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</si>
  <si>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</si>
  <si>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</si>
  <si>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</si>
  <si>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</si>
  <si>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</si>
  <si>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</si>
  <si>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</si>
  <si>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</si>
  <si>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</si>
  <si>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</si>
  <si>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</si>
  <si>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</si>
  <si>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</si>
  <si>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</si>
  <si>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</si>
  <si>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</si>
  <si>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</si>
  <si>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</si>
  <si>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</si>
  <si>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</si>
  <si>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</si>
  <si>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</si>
  <si>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</si>
  <si>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</si>
  <si>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</si>
  <si>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</si>
  <si>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</si>
  <si>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</si>
  <si>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</si>
  <si>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</si>
  <si>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</si>
  <si>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</si>
  <si>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</si>
  <si>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</si>
  <si>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</si>
  <si>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</si>
  <si>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</si>
  <si>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</si>
  <si>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</si>
  <si>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</si>
  <si>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</si>
  <si>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</si>
  <si>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</si>
  <si>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</si>
  <si>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</si>
  <si>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</si>
  <si>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</si>
  <si>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</si>
  <si>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</si>
  <si>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</si>
  <si>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</si>
  <si>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</si>
  <si>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</si>
  <si>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</si>
  <si>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</si>
  <si>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</si>
  <si>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</si>
  <si>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</si>
  <si>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</si>
  <si>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</si>
  <si>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</si>
  <si>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</si>
  <si>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</si>
  <si>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</si>
  <si>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</si>
  <si>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</si>
  <si>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</si>
  <si>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</si>
  <si>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</si>
  <si>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</si>
  <si>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</si>
  <si>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</si>
  <si>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</si>
  <si>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</si>
  <si>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</si>
  <si>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</si>
  <si>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</si>
  <si>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</si>
  <si>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</si>
  <si>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</si>
  <si>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</si>
  <si>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</si>
  <si>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</si>
  <si>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</si>
  <si>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</si>
  <si>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</si>
  <si>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</si>
  <si>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</si>
  <si>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</si>
  <si>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</si>
  <si>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</si>
  <si>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</si>
  <si>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</si>
  <si>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</si>
  <si>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</si>
  <si>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</si>
  <si>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</si>
  <si>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</si>
  <si>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</si>
  <si>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</si>
  <si>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</si>
  <si>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</si>
  <si>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</si>
  <si>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</si>
  <si>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</si>
  <si>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</si>
  <si>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</si>
  <si>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</si>
  <si>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</si>
  <si>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</si>
  <si>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</si>
  <si>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</si>
  <si>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</si>
  <si>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</si>
  <si>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</si>
  <si>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</si>
  <si>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</si>
  <si>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</si>
  <si>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</si>
  <si>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</si>
  <si>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</si>
  <si>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</si>
  <si>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</si>
  <si>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</si>
  <si>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</si>
  <si>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</si>
  <si>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</si>
  <si>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</si>
  <si>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</si>
  <si>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</si>
  <si>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</si>
  <si>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</si>
  <si>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</si>
  <si>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</si>
  <si>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</si>
  <si>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</si>
  <si>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</si>
  <si>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</si>
  <si>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</si>
  <si>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</si>
  <si>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</si>
  <si>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</si>
  <si>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</si>
  <si>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</si>
  <si>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</si>
  <si>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</si>
  <si>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</si>
  <si>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</si>
  <si>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</si>
  <si>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</si>
  <si>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</si>
  <si>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</si>
  <si>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</si>
  <si>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</si>
  <si>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</si>
  <si>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</si>
  <si>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</si>
  <si>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</si>
  <si>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</si>
  <si>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</si>
  <si>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</si>
  <si>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</si>
  <si>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</si>
  <si>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</si>
  <si>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</si>
  <si>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</si>
  <si>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</si>
  <si>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</si>
  <si>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</si>
  <si>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</si>
  <si>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</si>
  <si>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</si>
  <si>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</si>
  <si>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</si>
  <si>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</si>
  <si>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</si>
  <si>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</si>
  <si>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</si>
  <si>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</si>
  <si>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</si>
  <si>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</si>
  <si>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</si>
  <si>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</si>
  <si>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</si>
  <si>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</si>
  <si>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</si>
  <si>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</si>
  <si>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</si>
  <si>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</si>
  <si>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</si>
  <si>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</si>
  <si>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</si>
  <si>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</si>
  <si>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</si>
  <si>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</si>
  <si>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</si>
  <si>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</si>
  <si>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</si>
  <si>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</si>
  <si>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</si>
  <si>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</si>
  <si>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</si>
  <si>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</si>
  <si>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</si>
  <si>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</si>
  <si>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</si>
  <si>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</si>
  <si>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</si>
  <si>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</si>
  <si>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</si>
  <si>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</si>
  <si>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</si>
  <si>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</si>
  <si>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</si>
  <si>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</si>
  <si>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</si>
  <si>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</si>
  <si>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</si>
  <si>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</si>
  <si>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</si>
  <si>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</si>
  <si>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</si>
  <si>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</si>
  <si>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</si>
  <si>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</si>
  <si>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</si>
  <si>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</si>
  <si>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</si>
  <si>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</si>
  <si>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</si>
  <si>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</si>
  <si>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</si>
  <si>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</si>
  <si>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</si>
  <si>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</si>
  <si>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</si>
  <si>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</si>
  <si>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</si>
  <si>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</si>
  <si>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</si>
  <si>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</si>
  <si>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</si>
  <si>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</si>
  <si>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</si>
  <si>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</si>
  <si>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</si>
  <si>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</si>
  <si>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</si>
  <si>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</si>
  <si>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</si>
  <si>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</si>
  <si>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</si>
  <si>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</si>
  <si>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</si>
  <si>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</si>
  <si>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</si>
  <si>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</si>
  <si>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</si>
  <si>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</si>
  <si>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</si>
  <si>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</si>
  <si>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</si>
  <si>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</si>
  <si>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</si>
  <si>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</si>
  <si>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</si>
  <si>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</si>
  <si>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</si>
  <si>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</si>
  <si>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</si>
  <si>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</si>
  <si>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</si>
  <si>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</si>
  <si>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</si>
  <si>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</si>
  <si>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</si>
  <si>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</si>
  <si>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</si>
  <si>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</si>
  <si>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</si>
  <si>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</si>
  <si>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</si>
  <si>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</si>
  <si>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</si>
  <si>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</si>
  <si>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</si>
  <si>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</si>
  <si>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</si>
  <si>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</si>
  <si>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</si>
  <si>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</si>
  <si>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</si>
  <si>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</si>
  <si>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</si>
  <si>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</si>
  <si>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</si>
  <si>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</si>
  <si>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</si>
  <si>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</si>
  <si>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</si>
  <si>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</si>
  <si>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</si>
  <si>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</si>
  <si>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</si>
  <si>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</si>
  <si>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</si>
  <si>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</si>
  <si>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</si>
  <si>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</si>
  <si>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</si>
  <si>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</si>
  <si>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</si>
  <si>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</si>
  <si>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</si>
  <si>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</si>
  <si>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</si>
  <si>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</si>
  <si>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</si>
  <si>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</si>
  <si>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</si>
  <si>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</si>
  <si>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</si>
  <si>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</si>
  <si>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</si>
  <si>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</si>
  <si>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</si>
  <si>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</si>
  <si>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</si>
  <si>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</si>
  <si>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</si>
  <si>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</si>
  <si>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</si>
  <si>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</si>
  <si>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</si>
  <si>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</si>
  <si>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</si>
  <si>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</si>
  <si>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</si>
  <si>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</si>
  <si>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</si>
  <si>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</si>
  <si>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</si>
  <si>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</si>
  <si>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</si>
  <si>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</si>
  <si>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</si>
  <si>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</si>
  <si>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</si>
  <si>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</si>
  <si>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</si>
  <si>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</si>
  <si>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</si>
  <si>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</si>
  <si>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</si>
  <si>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</si>
  <si>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</si>
  <si>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</si>
  <si>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</si>
  <si>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</si>
  <si>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</si>
  <si>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</si>
  <si>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</si>
  <si>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</si>
  <si>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</si>
  <si>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</si>
  <si>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</si>
  <si>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</si>
  <si>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</si>
  <si>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</si>
  <si>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</si>
  <si>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</si>
  <si>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</si>
  <si>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</si>
  <si>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</si>
  <si>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</si>
  <si>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</si>
  <si>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</si>
  <si>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</si>
  <si>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</si>
  <si>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</si>
  <si>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</si>
  <si>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</si>
  <si>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</si>
  <si>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</si>
  <si>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</si>
  <si>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</si>
  <si>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</si>
  <si>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</si>
  <si>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</si>
  <si>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</si>
  <si>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</si>
  <si>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</si>
  <si>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</si>
  <si>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</si>
  <si>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</si>
  <si>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</si>
  <si>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</si>
  <si>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</si>
  <si>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</si>
  <si>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</si>
  <si>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</si>
  <si>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</si>
  <si>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</si>
  <si>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</si>
  <si>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</si>
  <si>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</si>
  <si>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</si>
  <si>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</si>
  <si>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</si>
  <si>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</si>
  <si>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</si>
  <si>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</si>
  <si>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</si>
  <si>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</si>
  <si>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</si>
  <si>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</si>
  <si>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</si>
  <si>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</si>
  <si>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</si>
  <si>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</si>
  <si>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</si>
  <si>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</si>
  <si>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</si>
  <si>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</si>
  <si>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</si>
  <si>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</si>
  <si>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</si>
  <si>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</si>
  <si>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</si>
  <si>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</si>
  <si>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</si>
  <si>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</si>
  <si>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</si>
  <si>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</si>
  <si>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</si>
  <si>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</si>
  <si>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</si>
  <si>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</si>
  <si>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</si>
  <si>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</si>
  <si>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</si>
  <si>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</si>
  <si>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</si>
  <si>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</si>
  <si>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</si>
  <si>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</si>
  <si>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</si>
  <si>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</si>
  <si>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</si>
  <si>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</si>
  <si>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</si>
  <si>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</si>
  <si>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</si>
  <si>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</si>
  <si>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</si>
  <si>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</si>
  <si>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</si>
  <si>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</si>
  <si>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</si>
  <si>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</si>
  <si>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</si>
  <si>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</si>
  <si>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</si>
  <si>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</si>
  <si>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</si>
  <si>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</si>
  <si>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</si>
  <si>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</si>
  <si>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</si>
  <si>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</si>
  <si>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</si>
  <si>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</si>
  <si>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</si>
  <si>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</si>
  <si>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</si>
  <si>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</si>
  <si>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</si>
  <si>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</si>
  <si>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</si>
  <si>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</si>
  <si>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</si>
  <si>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</si>
  <si>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</si>
  <si>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</si>
  <si>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</si>
  <si>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</si>
  <si>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</si>
  <si>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</si>
  <si>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</si>
  <si>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</si>
  <si>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</si>
  <si>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</si>
  <si>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</si>
  <si>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</si>
  <si>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</si>
  <si>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</si>
  <si>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</si>
  <si>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</si>
  <si>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</si>
  <si>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</si>
  <si>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</si>
  <si>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</si>
  <si>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</si>
  <si>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</si>
  <si>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</si>
  <si>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</si>
  <si>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</si>
  <si>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</si>
  <si>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</si>
  <si>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</si>
  <si>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</si>
  <si>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</si>
  <si>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</si>
  <si>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</si>
  <si>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</si>
  <si>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</si>
  <si>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</si>
  <si>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</si>
  <si>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</si>
  <si>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</si>
  <si>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</si>
  <si>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</si>
  <si>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</si>
  <si>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</si>
  <si>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</si>
  <si>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</si>
  <si>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</si>
  <si>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</si>
  <si>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</si>
  <si>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</si>
  <si>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</si>
  <si>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</si>
  <si>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</si>
  <si>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</si>
  <si>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</si>
  <si>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</si>
  <si>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</si>
  <si>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</si>
  <si>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</si>
  <si>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</si>
  <si>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</si>
  <si>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</si>
  <si>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</si>
  <si>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</si>
  <si>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</si>
  <si>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</si>
  <si>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</si>
  <si>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</si>
  <si>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</si>
  <si>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</si>
  <si>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</si>
  <si>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</si>
  <si>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</si>
  <si>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</si>
  <si>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</si>
  <si>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</si>
  <si>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</si>
  <si>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</si>
  <si>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</si>
  <si>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</si>
  <si>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</si>
  <si>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</si>
  <si>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</si>
  <si>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</si>
  <si>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</si>
  <si>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</si>
  <si>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</si>
  <si>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</si>
  <si>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</si>
  <si>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</si>
  <si>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</si>
  <si>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</si>
  <si>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</si>
  <si>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</si>
  <si>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</si>
  <si>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</si>
  <si>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</si>
  <si>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</si>
  <si>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</si>
  <si>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</si>
  <si>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</si>
  <si>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</si>
  <si>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</si>
  <si>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</si>
  <si>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</si>
  <si>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</si>
  <si>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</si>
  <si>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</si>
  <si>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</si>
  <si>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</si>
  <si>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</si>
  <si>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</si>
  <si>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</si>
  <si>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</si>
  <si>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</si>
  <si>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</si>
  <si>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</si>
  <si>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</si>
  <si>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</si>
  <si>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</si>
  <si>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</si>
  <si>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</si>
  <si>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</si>
  <si>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</si>
  <si>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</si>
  <si>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</si>
  <si>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</si>
  <si>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</si>
  <si>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</si>
  <si>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</si>
  <si>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</si>
  <si>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</si>
  <si>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</si>
  <si>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</si>
  <si>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</si>
  <si>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</si>
  <si>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</si>
  <si>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</si>
  <si>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</si>
  <si>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</si>
  <si>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</si>
  <si>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</si>
  <si>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</si>
  <si>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</si>
  <si>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</si>
  <si>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</si>
  <si>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</si>
  <si>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</si>
  <si>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</si>
  <si>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</si>
  <si>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</si>
  <si>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</si>
  <si>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</si>
  <si>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</si>
  <si>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</si>
  <si>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</si>
  <si>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</si>
  <si>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</si>
  <si>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</si>
  <si>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</si>
  <si>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</si>
  <si>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</si>
  <si>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</si>
  <si>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</si>
  <si>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</si>
  <si>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</si>
  <si>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</si>
  <si>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</si>
  <si>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</si>
  <si>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</si>
  <si>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</si>
  <si>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</si>
  <si>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</si>
  <si>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</si>
  <si>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</si>
  <si>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</si>
  <si>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</si>
  <si>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</si>
  <si>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</si>
  <si>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</si>
  <si>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</si>
  <si>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</si>
  <si>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</si>
  <si>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</si>
  <si>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</si>
  <si>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</si>
  <si>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</si>
  <si>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</si>
  <si>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</si>
  <si>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</si>
  <si>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</si>
  <si>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</si>
  <si>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</si>
  <si>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</si>
  <si>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</si>
  <si>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</si>
  <si>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</si>
  <si>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</si>
  <si>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</si>
  <si>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</si>
  <si>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</si>
  <si>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</si>
  <si>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</si>
  <si>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</si>
  <si>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</si>
  <si>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</si>
  <si>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</si>
  <si>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</si>
  <si>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</si>
  <si>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</si>
  <si>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</si>
  <si>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</si>
  <si>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</si>
  <si>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</si>
  <si>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</si>
  <si>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</si>
  <si>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</si>
  <si>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</si>
  <si>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</si>
  <si>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</si>
  <si>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</si>
  <si>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</si>
  <si>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</si>
  <si>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</si>
  <si>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</si>
  <si>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</si>
  <si>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</si>
  <si>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</si>
  <si>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</si>
  <si>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</si>
  <si>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</si>
  <si>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</si>
  <si>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</si>
  <si>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</si>
  <si>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</si>
  <si>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</si>
  <si>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</si>
  <si>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</si>
  <si>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</si>
  <si>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</si>
  <si>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</si>
  <si>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</si>
  <si>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</si>
  <si>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</si>
  <si>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</si>
  <si>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</si>
  <si>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</si>
  <si>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</si>
  <si>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</si>
  <si>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</si>
  <si>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</si>
  <si>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</si>
  <si>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</si>
  <si>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</si>
  <si>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</si>
  <si>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</si>
  <si>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</si>
  <si>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</si>
  <si>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</si>
  <si>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</si>
  <si>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</si>
  <si>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</si>
  <si>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</si>
  <si>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</si>
  <si>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</si>
  <si>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</si>
  <si>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</si>
  <si>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</si>
  <si>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</si>
  <si>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</si>
  <si>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</si>
  <si>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</si>
  <si>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</si>
  <si>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</si>
  <si>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</si>
  <si>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</si>
  <si>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</si>
  <si>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</si>
  <si>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</si>
  <si>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</si>
  <si>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</si>
  <si>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</si>
  <si>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</si>
  <si>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</si>
  <si>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</si>
  <si>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</si>
  <si>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</si>
  <si>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</si>
  <si>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</si>
  <si>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</si>
  <si>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</si>
  <si>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</si>
  <si>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</si>
  <si>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</si>
  <si>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</si>
  <si>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</si>
  <si>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</si>
  <si>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</si>
  <si>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</si>
  <si>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</si>
  <si>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</si>
  <si>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</si>
  <si>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</si>
  <si>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</si>
  <si>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</si>
  <si>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</si>
  <si>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</si>
  <si>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</si>
  <si>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</si>
  <si>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</si>
  <si>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</si>
  <si>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</si>
  <si>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</si>
  <si>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</si>
  <si>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</si>
  <si>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</si>
  <si>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</si>
  <si>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</si>
  <si>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</si>
  <si>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</si>
  <si>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</si>
  <si>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</si>
  <si>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</si>
  <si>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</si>
  <si>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</si>
  <si>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</si>
  <si>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</si>
  <si>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</si>
  <si>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</si>
  <si>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</si>
  <si>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</si>
  <si>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</si>
  <si>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</si>
  <si>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</si>
  <si>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</si>
  <si>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</si>
  <si>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</si>
  <si>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</si>
  <si>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</si>
  <si>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</si>
  <si>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</si>
  <si>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</si>
  <si>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</si>
  <si>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</si>
  <si>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</si>
  <si>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</si>
  <si>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</si>
  <si>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</si>
  <si>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</si>
  <si>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</si>
  <si>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</si>
  <si>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</si>
  <si>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</si>
  <si>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</si>
  <si>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</si>
  <si>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</si>
  <si>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</si>
  <si>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</si>
  <si>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</si>
  <si>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</si>
  <si>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</si>
  <si>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</si>
  <si>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</si>
  <si>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</si>
  <si>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</si>
  <si>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</si>
  <si>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</si>
  <si>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</si>
  <si>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</si>
  <si>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</si>
  <si>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</si>
  <si>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</si>
  <si>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</si>
  <si>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</si>
  <si>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</si>
  <si>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</si>
  <si>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</si>
  <si>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</si>
  <si>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</si>
  <si>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</si>
  <si>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</si>
  <si>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</si>
  <si>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</si>
  <si>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</si>
  <si>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</si>
  <si>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</si>
  <si>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</si>
  <si>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</si>
  <si>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</si>
  <si>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</si>
  <si>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</si>
  <si>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</si>
  <si>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</si>
  <si>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</si>
  <si>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</si>
  <si>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</si>
  <si>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</si>
  <si>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</si>
  <si>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</si>
  <si>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</si>
  <si>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</si>
  <si>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</si>
  <si>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</si>
  <si>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</si>
  <si>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</si>
  <si>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</si>
  <si>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</si>
  <si>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</si>
  <si>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</si>
  <si>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</si>
  <si>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</si>
  <si>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</si>
  <si>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</si>
  <si>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</si>
  <si>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</si>
  <si>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</si>
  <si>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</si>
  <si>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</si>
  <si>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</si>
  <si>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</si>
  <si>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</si>
  <si>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</si>
  <si>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</si>
  <si>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</si>
  <si>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</si>
  <si>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</si>
  <si>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</si>
  <si>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</si>
  <si>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</si>
  <si>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</si>
  <si>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</si>
  <si>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</si>
  <si>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</si>
  <si>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</si>
  <si>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</si>
  <si>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</si>
  <si>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</si>
  <si>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</si>
  <si>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</si>
  <si>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</si>
  <si>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</si>
  <si>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</si>
  <si>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</si>
  <si>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</si>
  <si>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</si>
  <si>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</si>
  <si>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</si>
  <si>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</si>
  <si>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</si>
  <si>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</si>
  <si>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</si>
  <si>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</si>
  <si>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</si>
  <si>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</si>
  <si>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</si>
  <si>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</si>
  <si>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</si>
  <si>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</si>
  <si>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</si>
  <si>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</si>
  <si>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</si>
  <si>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</si>
  <si>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</si>
  <si>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</si>
  <si>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</si>
  <si>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</si>
  <si>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</si>
  <si>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</si>
  <si>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</si>
  <si>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</si>
  <si>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</si>
  <si>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</si>
  <si>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</si>
  <si>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</si>
  <si>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</si>
  <si>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</si>
  <si>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</si>
  <si>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</si>
  <si>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</si>
  <si>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</si>
  <si>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</si>
  <si>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</si>
  <si>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</si>
  <si>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</si>
  <si>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</si>
  <si>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</si>
  <si>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</si>
  <si>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</si>
  <si>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</si>
  <si>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</si>
  <si>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</si>
  <si>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</si>
  <si>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</si>
  <si>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</si>
  <si>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</si>
  <si>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</si>
  <si>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</si>
  <si>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</si>
  <si>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</si>
  <si>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</si>
  <si>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</si>
  <si>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</si>
  <si>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</si>
  <si>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</si>
  <si>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</si>
  <si>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</si>
  <si>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</si>
  <si>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</si>
  <si>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</si>
  <si>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</si>
  <si>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</si>
  <si>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</si>
  <si>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</si>
  <si>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</si>
  <si>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</si>
  <si>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</si>
  <si>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</si>
  <si>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</si>
  <si>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</si>
  <si>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</si>
  <si>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</si>
  <si>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</si>
  <si>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</si>
  <si>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</si>
  <si>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</si>
  <si>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</si>
  <si>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</si>
  <si>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</si>
  <si>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</si>
  <si>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</si>
  <si>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</si>
  <si>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</si>
  <si>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</si>
  <si>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</si>
  <si>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</si>
  <si>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</si>
  <si>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</si>
  <si>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</si>
  <si>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</si>
  <si>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</si>
  <si>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</si>
  <si>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</si>
  <si>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</si>
  <si>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</si>
  <si>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</si>
  <si>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</si>
  <si>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</si>
  <si>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</si>
  <si>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</si>
  <si>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</si>
  <si>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</si>
  <si>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</si>
  <si>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</si>
  <si>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</si>
  <si>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</si>
  <si>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</si>
  <si>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</si>
  <si>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</si>
  <si>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</si>
  <si>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</si>
  <si>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</si>
  <si>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</si>
  <si>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</si>
  <si>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</si>
  <si>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</si>
  <si>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</si>
  <si>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</si>
  <si>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</si>
  <si>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</si>
  <si>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</si>
  <si>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</si>
  <si>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</si>
  <si>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</si>
  <si>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</si>
  <si>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</si>
  <si>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</si>
  <si>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</si>
  <si>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</si>
  <si>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</si>
  <si>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</si>
  <si>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</si>
  <si>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</si>
  <si>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</si>
  <si>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</si>
  <si>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</si>
  <si>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</si>
  <si>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</si>
  <si>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</si>
  <si>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</si>
  <si>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</si>
  <si>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</si>
  <si>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</si>
  <si>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</si>
  <si>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</si>
  <si>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</si>
  <si>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</si>
  <si>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</si>
  <si>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</si>
  <si>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</si>
  <si>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</si>
  <si>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</si>
  <si>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</si>
  <si>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</si>
  <si>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</si>
  <si>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</si>
  <si>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</si>
  <si>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</si>
  <si>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</si>
  <si>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</si>
  <si>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</si>
  <si>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</si>
  <si>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</si>
  <si>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</si>
  <si>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</si>
  <si>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</si>
  <si>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</si>
  <si>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</si>
  <si>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</si>
  <si>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</si>
  <si>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</si>
  <si>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</si>
  <si>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</si>
  <si>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</si>
  <si>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</si>
  <si>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</si>
  <si>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</si>
  <si>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</si>
  <si>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</si>
  <si>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</si>
  <si>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</si>
  <si>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</si>
  <si>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</si>
  <si>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</si>
  <si>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</si>
  <si>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</si>
  <si>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</si>
  <si>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</si>
  <si>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</si>
  <si>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</si>
  <si>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</si>
  <si>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</si>
  <si>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</si>
  <si>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</si>
  <si>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</si>
  <si>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</si>
  <si>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</si>
  <si>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</si>
  <si>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</si>
  <si>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</si>
  <si>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</si>
  <si>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</si>
  <si>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</si>
  <si>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</si>
  <si>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</si>
  <si>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</si>
  <si>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</si>
  <si>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</si>
  <si>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</si>
  <si>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</si>
  <si>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</si>
  <si>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</si>
  <si>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</si>
  <si>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</si>
  <si>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</si>
  <si>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</si>
  <si>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</si>
  <si>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</si>
  <si>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</si>
  <si>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</si>
  <si>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</si>
  <si>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</si>
  <si>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</si>
  <si>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</si>
  <si>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</si>
  <si>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</si>
  <si>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</si>
  <si>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</si>
  <si>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</si>
  <si>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</si>
  <si>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</si>
  <si>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</si>
  <si>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</si>
  <si>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</si>
  <si>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</si>
  <si>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</si>
  <si>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</si>
  <si>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</si>
  <si>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</si>
  <si>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</si>
  <si>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</si>
  <si>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</si>
  <si>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</si>
  <si>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</si>
  <si>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</si>
  <si>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</si>
  <si>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</si>
  <si>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</si>
  <si>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</si>
  <si>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</si>
  <si>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</si>
  <si>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</si>
  <si>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</si>
  <si>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</si>
  <si>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</si>
  <si>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</si>
  <si>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</si>
  <si>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</si>
  <si>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</si>
  <si>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</si>
  <si>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</si>
  <si>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</si>
  <si>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</si>
  <si>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</si>
  <si>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</si>
  <si>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</si>
  <si>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</si>
  <si>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</si>
  <si>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</si>
  <si>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</si>
  <si>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</si>
  <si>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</si>
  <si>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</si>
  <si>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</si>
  <si>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</si>
  <si>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</si>
  <si>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</si>
  <si>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</si>
  <si>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</si>
  <si>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</si>
  <si>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</si>
  <si>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</si>
  <si>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</si>
  <si>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</si>
  <si>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</si>
  <si>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</si>
  <si>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</si>
  <si>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</si>
  <si>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</si>
  <si>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</si>
  <si>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</si>
  <si>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</si>
  <si>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</si>
  <si>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</si>
  <si>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</si>
  <si>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</si>
  <si>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</si>
  <si>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</si>
  <si>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</si>
  <si>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</si>
  <si>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</si>
  <si>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</si>
  <si>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</si>
  <si>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</si>
  <si>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</si>
  <si>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</si>
  <si>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</si>
  <si>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</si>
  <si>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</si>
  <si>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</si>
  <si>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</si>
  <si>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</si>
  <si>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</si>
  <si>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</si>
  <si>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</si>
  <si>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</si>
  <si>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</si>
  <si>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</si>
  <si>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</si>
  <si>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</si>
  <si>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</si>
  <si>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</si>
  <si>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</si>
  <si>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</si>
  <si>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</si>
  <si>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</si>
  <si>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</si>
  <si>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</si>
  <si>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</si>
  <si>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</si>
  <si>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</si>
  <si>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</si>
  <si>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</si>
  <si>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</si>
  <si>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</si>
  <si>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</si>
  <si>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</si>
  <si>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</si>
  <si>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</si>
  <si>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</si>
  <si>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</si>
  <si>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</si>
  <si>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</si>
  <si>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</si>
  <si>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</si>
  <si>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</si>
  <si>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</si>
  <si>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</si>
  <si>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</si>
  <si>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</si>
  <si>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</si>
  <si>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</si>
  <si>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</si>
  <si>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</si>
  <si>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</si>
  <si>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</si>
  <si>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</si>
  <si>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</si>
  <si>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</si>
  <si>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</si>
  <si>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</si>
  <si>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</si>
  <si>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</si>
  <si>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</si>
  <si>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</si>
  <si>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</si>
  <si>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</si>
  <si>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</si>
  <si>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</si>
  <si>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</si>
  <si>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</si>
  <si>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</si>
  <si>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</si>
  <si>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</si>
  <si>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</si>
  <si>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</si>
  <si>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</si>
  <si>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</si>
  <si>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</si>
  <si>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</si>
  <si>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</si>
  <si>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</si>
  <si>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</si>
  <si>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</si>
  <si>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</si>
  <si>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</si>
  <si>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</si>
  <si>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</si>
  <si>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</si>
  <si>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</si>
  <si>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</si>
  <si>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</si>
  <si>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</si>
  <si>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</si>
  <si>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</si>
  <si>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</si>
  <si>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</si>
  <si>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</si>
  <si>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</si>
  <si>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</si>
  <si>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</si>
  <si>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</si>
  <si>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</si>
  <si>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</si>
  <si>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</si>
  <si>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</si>
  <si>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</si>
  <si>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</si>
  <si>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</si>
  <si>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</si>
  <si>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</si>
  <si>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</si>
  <si>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</si>
  <si>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</si>
  <si>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</si>
  <si>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</si>
  <si>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</si>
  <si>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</si>
  <si>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</si>
  <si>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</si>
  <si>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</si>
  <si>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</si>
  <si>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</si>
  <si>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</si>
  <si>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</si>
  <si>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</si>
  <si>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</si>
  <si>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</si>
  <si>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</si>
  <si>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</si>
  <si>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</si>
  <si>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</si>
  <si>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</si>
  <si>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</si>
  <si>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</si>
  <si>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</si>
  <si>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</si>
  <si>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</si>
  <si>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</si>
  <si>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</si>
  <si>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</si>
  <si>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</si>
  <si>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</si>
  <si>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</si>
  <si>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</si>
  <si>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</si>
  <si>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</si>
  <si>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</si>
  <si>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</si>
  <si>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</si>
  <si>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</si>
  <si>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</si>
  <si>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</si>
  <si>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</si>
  <si>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</si>
  <si>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</si>
  <si>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</si>
  <si>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</si>
  <si>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</si>
  <si>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</si>
  <si>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</si>
  <si>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</si>
  <si>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</si>
  <si>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</si>
  <si>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</si>
  <si>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</si>
  <si>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</si>
  <si>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</si>
  <si>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</si>
  <si>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</si>
  <si>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</si>
  <si>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</si>
  <si>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</si>
  <si>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</si>
  <si>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</si>
  <si>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</si>
  <si>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</si>
  <si>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</si>
  <si>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</si>
  <si>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</si>
  <si>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</si>
  <si>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</si>
  <si>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</si>
  <si>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</si>
  <si>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</si>
  <si>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</si>
  <si>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</si>
  <si>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</si>
  <si>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</si>
  <si>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</si>
  <si>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</si>
  <si>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</si>
  <si>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</si>
  <si>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</si>
  <si>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</si>
  <si>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</si>
  <si>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</si>
  <si>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</si>
  <si>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</si>
  <si>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</si>
  <si>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</si>
  <si>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</si>
  <si>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</si>
  <si>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</si>
  <si>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</si>
  <si>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</si>
  <si>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</si>
  <si>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</si>
  <si>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</si>
  <si>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</si>
  <si>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</si>
  <si>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</si>
  <si>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</si>
  <si>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</si>
  <si>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</si>
  <si>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</si>
  <si>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</si>
  <si>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</si>
  <si>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</si>
  <si>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</si>
  <si>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</si>
  <si>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</si>
  <si>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</si>
  <si>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</si>
  <si>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</si>
  <si>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</si>
  <si>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</si>
  <si>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</si>
  <si>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</si>
  <si>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</si>
  <si>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</si>
  <si>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</si>
  <si>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</si>
  <si>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</si>
  <si>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</si>
  <si>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</si>
  <si>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</si>
  <si>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</si>
  <si>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</si>
  <si>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</si>
  <si>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</si>
  <si>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</si>
  <si>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</si>
  <si>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</si>
  <si>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</si>
  <si>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</si>
  <si>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</si>
  <si>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</si>
  <si>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</si>
  <si>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</si>
  <si>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</si>
  <si>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</si>
  <si>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</si>
  <si>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</si>
  <si>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</si>
  <si>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</si>
  <si>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</si>
  <si>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</si>
  <si>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</si>
  <si>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</si>
  <si>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</si>
  <si>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</si>
  <si>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</si>
  <si>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</si>
  <si>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</si>
  <si>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</si>
  <si>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</si>
  <si>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</si>
  <si>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</si>
  <si>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</si>
  <si>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</si>
  <si>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</si>
  <si>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</si>
  <si>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</si>
  <si>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</si>
  <si>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</si>
  <si>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</si>
  <si>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</si>
  <si>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</si>
  <si>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</si>
  <si>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</si>
  <si>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</si>
  <si>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</si>
  <si>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</si>
  <si>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</si>
  <si>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</si>
  <si>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</si>
  <si>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</si>
  <si>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</si>
  <si>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</si>
  <si>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</si>
  <si>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</si>
  <si>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</si>
  <si>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</si>
  <si>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</si>
  <si>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</si>
  <si>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</si>
  <si>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</si>
  <si>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</si>
  <si>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</si>
  <si>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</si>
  <si>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</si>
  <si>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</si>
  <si>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</si>
  <si>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</si>
  <si>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</si>
  <si>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</si>
  <si>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</si>
  <si>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</si>
  <si>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</si>
  <si>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</si>
  <si>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</si>
  <si>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</si>
  <si>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</si>
  <si>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</si>
  <si>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</si>
  <si>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</si>
  <si>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</si>
  <si>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</si>
  <si>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</si>
  <si>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</si>
  <si>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</si>
  <si>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</si>
  <si>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</si>
  <si>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</si>
  <si>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</si>
  <si>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</si>
  <si>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</si>
  <si>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</si>
  <si>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</si>
  <si>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</si>
  <si>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</si>
  <si>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</si>
  <si>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</si>
  <si>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</si>
  <si>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</si>
  <si>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</si>
  <si>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</si>
  <si>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</si>
  <si>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</si>
  <si>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</si>
  <si>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</si>
  <si>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</si>
  <si>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</si>
  <si>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</si>
  <si>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</si>
  <si>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</si>
  <si>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</si>
  <si>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</si>
  <si>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</si>
  <si>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</si>
  <si>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</si>
  <si>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</si>
  <si>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</si>
  <si>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</si>
  <si>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</si>
  <si>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</si>
  <si>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</si>
  <si>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</si>
  <si>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</si>
  <si>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</si>
  <si>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</si>
  <si>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</si>
  <si>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</si>
  <si>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</si>
  <si>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</si>
  <si>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</si>
  <si>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</si>
  <si>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</si>
  <si>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</si>
  <si>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</si>
  <si>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</si>
  <si>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</si>
  <si>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</si>
  <si>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</si>
  <si>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</si>
  <si>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</si>
  <si>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</si>
  <si>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</si>
  <si>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</si>
  <si>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</si>
  <si>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</si>
  <si>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</si>
  <si>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</si>
  <si>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</si>
  <si>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</si>
  <si>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</si>
  <si>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</si>
  <si>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</si>
  <si>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</si>
  <si>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</si>
  <si>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</si>
  <si>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</si>
  <si>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</si>
  <si>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</si>
  <si>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</si>
  <si>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</si>
  <si>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</si>
  <si>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</si>
  <si>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</si>
  <si>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</si>
  <si>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</si>
  <si>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</si>
  <si>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</si>
  <si>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</si>
  <si>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</si>
  <si>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</si>
  <si>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</si>
  <si>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</si>
  <si>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</si>
  <si>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</si>
  <si>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</si>
  <si>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</si>
  <si>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</si>
  <si>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</si>
  <si>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</si>
  <si>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</si>
  <si>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</si>
  <si>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</si>
  <si>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</si>
  <si>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</si>
  <si>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</si>
  <si>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</si>
  <si>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</si>
  <si>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</si>
  <si>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</si>
  <si>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</si>
  <si>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</si>
  <si>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</si>
  <si>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</si>
  <si>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</si>
  <si>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</si>
  <si>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</si>
  <si>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</si>
  <si>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</si>
  <si>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</si>
  <si>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</si>
  <si>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</si>
  <si>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</si>
  <si>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</si>
  <si>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</si>
  <si>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</si>
  <si>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</si>
  <si>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</si>
  <si>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</si>
  <si>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</si>
  <si>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</si>
  <si>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</si>
  <si>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</si>
  <si>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</si>
  <si>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</si>
  <si>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</si>
  <si>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</si>
  <si>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</si>
  <si>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</si>
  <si>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</si>
  <si>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</si>
  <si>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</si>
  <si>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</si>
  <si>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</si>
  <si>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</si>
  <si>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</si>
  <si>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</si>
  <si>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</si>
  <si>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</si>
  <si>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</si>
  <si>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</si>
  <si>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</si>
  <si>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</si>
  <si>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</si>
  <si>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</si>
  <si>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</si>
  <si>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</si>
  <si>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</si>
  <si>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</si>
  <si>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</si>
  <si>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</si>
  <si>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</si>
  <si>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</si>
  <si>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</si>
  <si>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</si>
  <si>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</si>
  <si>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</si>
  <si>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</si>
  <si>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</si>
  <si>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</si>
  <si>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</si>
  <si>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</si>
  <si>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</si>
  <si>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</si>
  <si>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</si>
  <si>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</si>
  <si>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</si>
  <si>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</si>
  <si>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</si>
  <si>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</si>
  <si>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</si>
  <si>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</si>
  <si>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</si>
  <si>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</si>
  <si>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</si>
  <si>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</si>
  <si>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</si>
  <si>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</si>
  <si>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</si>
  <si>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</si>
  <si>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</si>
  <si>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</si>
  <si>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</si>
  <si>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</si>
  <si>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</si>
  <si>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</si>
  <si>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</si>
  <si>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</si>
  <si>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</si>
  <si>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</si>
  <si>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</si>
  <si>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</si>
  <si>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</si>
  <si>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</si>
  <si>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</si>
  <si>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</si>
  <si>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</si>
  <si>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</si>
  <si>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</si>
  <si>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</si>
  <si>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</si>
  <si>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</si>
  <si>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</si>
  <si>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</si>
  <si>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</si>
  <si>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</si>
  <si>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</si>
  <si>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</si>
  <si>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</si>
  <si>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</si>
  <si>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</si>
  <si>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</si>
  <si>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</si>
  <si>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</si>
  <si>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</si>
  <si>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</si>
  <si>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</si>
  <si>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</si>
  <si>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</si>
  <si>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</si>
  <si>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</si>
  <si>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</si>
  <si>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</si>
  <si>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</si>
  <si>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</si>
  <si>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</si>
  <si>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</si>
  <si>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</si>
  <si>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</si>
  <si>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</si>
  <si>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</si>
  <si>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</si>
  <si>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</si>
  <si>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</si>
  <si>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</si>
  <si>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</si>
  <si>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</si>
  <si>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</si>
  <si>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</si>
  <si>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</si>
  <si>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</si>
  <si>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</si>
  <si>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</si>
  <si>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</si>
  <si>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</si>
  <si>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</si>
  <si>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</si>
  <si>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</si>
  <si>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</si>
  <si>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</si>
  <si>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</si>
  <si>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</si>
  <si>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</si>
  <si>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</si>
  <si>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</si>
  <si>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</si>
  <si>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</si>
  <si>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</si>
  <si>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</si>
  <si>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</si>
  <si>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</si>
  <si>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</si>
  <si>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</si>
  <si>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</si>
  <si>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</si>
  <si>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</si>
  <si>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</si>
  <si>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</si>
  <si>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</si>
  <si>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</si>
  <si>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</si>
  <si>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</si>
  <si>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</si>
  <si>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</si>
  <si>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</si>
  <si>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</si>
  <si>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</si>
  <si>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</si>
  <si>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</si>
  <si>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</si>
  <si>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</si>
  <si>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</si>
  <si>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</si>
  <si>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</si>
  <si>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</si>
  <si>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</si>
  <si>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</si>
  <si>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</si>
  <si>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</si>
  <si>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</si>
  <si>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</si>
  <si>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</si>
  <si>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</si>
  <si>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</si>
  <si>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</si>
  <si>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</si>
  <si>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</si>
  <si>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</si>
  <si>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</si>
  <si>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</si>
  <si>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</si>
  <si>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</si>
  <si>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</si>
  <si>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</si>
  <si>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</si>
  <si>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</si>
  <si>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</si>
  <si>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</si>
  <si>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</si>
  <si>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</si>
  <si>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</si>
  <si>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</si>
  <si>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</si>
  <si>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</si>
  <si>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</si>
  <si>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</si>
  <si>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</si>
  <si>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</si>
  <si>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</si>
  <si>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</si>
  <si>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</si>
  <si>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</si>
  <si>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</si>
  <si>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</si>
  <si>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</si>
  <si>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</si>
  <si>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</si>
  <si>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</si>
  <si>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</si>
  <si>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</si>
  <si>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</si>
  <si>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</si>
  <si>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</si>
  <si>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</si>
  <si>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</si>
  <si>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</si>
  <si>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</si>
  <si>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</si>
  <si>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</si>
  <si>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</si>
  <si>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</si>
  <si>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</si>
  <si>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</si>
  <si>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</si>
  <si>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</si>
  <si>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</si>
  <si>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</si>
  <si>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</si>
  <si>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</si>
  <si>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</si>
  <si>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</si>
  <si>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</si>
  <si>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</si>
  <si>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</si>
  <si>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</si>
  <si>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</si>
  <si>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</si>
  <si>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</si>
  <si>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</si>
  <si>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</si>
  <si>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</si>
  <si>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</si>
  <si>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</si>
  <si>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</si>
  <si>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</si>
  <si>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</si>
  <si>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</si>
  <si>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</si>
  <si>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</si>
  <si>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</si>
  <si>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</si>
  <si>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</si>
  <si>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</si>
  <si>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</si>
  <si>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</si>
  <si>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</si>
  <si>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</si>
  <si>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</si>
  <si>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</si>
  <si>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</si>
  <si>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</si>
  <si>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</si>
  <si>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</si>
  <si>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</si>
  <si>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</si>
  <si>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</si>
  <si>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</si>
  <si>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</si>
  <si>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</si>
  <si>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</si>
  <si>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</si>
  <si>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</si>
  <si>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</si>
  <si>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</si>
  <si>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</si>
  <si>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</si>
  <si>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</si>
  <si>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</si>
  <si>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</si>
  <si>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</si>
  <si>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</si>
  <si>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</si>
  <si>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</si>
  <si>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</si>
  <si>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</si>
  <si>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</si>
  <si>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</si>
  <si>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</si>
  <si>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</si>
  <si>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</si>
  <si>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</si>
  <si>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</si>
  <si>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</si>
  <si>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</si>
  <si>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</si>
  <si>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</si>
  <si>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</si>
  <si>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</si>
  <si>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</si>
  <si>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</si>
  <si>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</si>
  <si>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</si>
  <si>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</si>
  <si>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</si>
  <si>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</si>
  <si>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</si>
  <si>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</si>
  <si>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</si>
  <si>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</si>
  <si>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</si>
  <si>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</si>
  <si>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</si>
  <si>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</si>
  <si>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</si>
  <si>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</si>
  <si>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</si>
  <si>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</si>
  <si>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</si>
  <si>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</si>
  <si>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</si>
  <si>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</si>
  <si>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</si>
  <si>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</si>
  <si>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</si>
  <si>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</si>
  <si>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</si>
  <si>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</si>
  <si>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</si>
  <si>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</si>
  <si>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</si>
  <si>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</si>
  <si>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</si>
  <si>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</si>
  <si>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</si>
  <si>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</si>
  <si>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</si>
  <si>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</si>
  <si>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</si>
  <si>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</si>
  <si>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</si>
  <si>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</si>
  <si>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</si>
  <si>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</si>
  <si>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</si>
  <si>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</si>
  <si>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</si>
  <si>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</si>
  <si>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</si>
  <si>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</si>
  <si>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</si>
  <si>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</si>
  <si>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</si>
  <si>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</si>
  <si>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</si>
  <si>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</si>
  <si>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</si>
  <si>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</si>
  <si>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</si>
  <si>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</si>
  <si>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</si>
  <si>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</si>
  <si>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</si>
  <si>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</si>
  <si>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</si>
  <si>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</si>
  <si>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</si>
  <si>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</si>
  <si>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</si>
  <si>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</si>
  <si>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</si>
  <si>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</si>
  <si>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</si>
  <si>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</si>
  <si>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</si>
  <si>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</si>
  <si>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</si>
  <si>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</si>
  <si>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</si>
  <si>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</si>
  <si>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</si>
  <si>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</si>
  <si>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</si>
  <si>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</si>
  <si>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</si>
  <si>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</si>
  <si>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</si>
  <si>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</si>
  <si>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</si>
  <si>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</si>
  <si>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</si>
  <si>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</si>
  <si>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</si>
  <si>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</si>
  <si>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</si>
  <si>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</si>
  <si>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</si>
  <si>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</si>
  <si>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</si>
  <si>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</si>
  <si>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</si>
  <si>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</si>
  <si>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</si>
  <si>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</si>
  <si>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</si>
  <si>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</si>
  <si>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</si>
  <si>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</si>
  <si>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</si>
  <si>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</si>
  <si>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</si>
  <si>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</si>
  <si>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</si>
  <si>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</si>
  <si>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</si>
  <si>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</si>
  <si>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</si>
  <si>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</si>
  <si>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</si>
  <si>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</si>
  <si>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</si>
  <si>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</si>
  <si>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</si>
  <si>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</si>
  <si>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</si>
  <si>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</si>
  <si>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</si>
  <si>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</si>
  <si>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</si>
  <si>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</si>
  <si>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</si>
  <si>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</si>
  <si>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</si>
  <si>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</si>
  <si>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</si>
  <si>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</si>
  <si>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</si>
  <si>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</si>
  <si>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</si>
  <si>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</si>
  <si>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</si>
  <si>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</si>
  <si>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</si>
  <si>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</si>
  <si>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</si>
  <si>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</si>
  <si>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</si>
  <si>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</si>
  <si>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</si>
  <si>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</si>
  <si>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</si>
  <si>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</si>
  <si>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</si>
  <si>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</si>
  <si>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</si>
  <si>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</si>
  <si>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</si>
  <si>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</si>
  <si>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</si>
  <si>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</si>
  <si>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</si>
  <si>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</si>
  <si>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</si>
  <si>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</si>
  <si>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</si>
  <si>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</si>
  <si>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</si>
  <si>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</si>
  <si>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</si>
  <si>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</si>
  <si>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</si>
  <si>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</si>
  <si>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</si>
  <si>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</si>
  <si>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</si>
  <si>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</si>
  <si>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</si>
  <si>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</si>
  <si>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</si>
  <si>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</si>
  <si>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</si>
  <si>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</si>
  <si>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</si>
  <si>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</si>
  <si>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</si>
  <si>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</si>
  <si>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</si>
  <si>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</si>
  <si>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</si>
  <si>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</si>
  <si>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</si>
  <si>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</si>
  <si>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</si>
  <si>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</si>
  <si>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</si>
  <si>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</si>
  <si>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</si>
  <si>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</si>
  <si>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</si>
  <si>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</si>
  <si>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</si>
  <si>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</si>
  <si>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</si>
  <si>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</si>
  <si>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</si>
  <si>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</si>
  <si>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</si>
  <si>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</si>
  <si>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</si>
  <si>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</si>
  <si>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</si>
  <si>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</si>
  <si>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</si>
  <si>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</si>
  <si>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</si>
  <si>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</si>
  <si>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</si>
  <si>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</si>
  <si>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</si>
  <si>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</si>
  <si>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</si>
  <si>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</si>
  <si>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</si>
  <si>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</si>
  <si>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</si>
  <si>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</si>
  <si>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</si>
  <si>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</si>
  <si>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</si>
  <si>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</si>
  <si>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</si>
  <si>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</si>
  <si>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</si>
  <si>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</si>
  <si>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</si>
  <si>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</si>
  <si>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</si>
  <si>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</si>
  <si>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</si>
  <si>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</si>
  <si>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</si>
  <si>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</si>
  <si>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</si>
  <si>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</si>
  <si>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</si>
  <si>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</si>
  <si>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</si>
  <si>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</si>
  <si>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</si>
  <si>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</si>
  <si>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</si>
  <si>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</si>
  <si>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</si>
  <si>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</si>
  <si>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</si>
  <si>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</si>
  <si>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</si>
  <si>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</si>
  <si>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</si>
  <si>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</si>
  <si>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</si>
  <si>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</si>
  <si>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</si>
  <si>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</si>
  <si>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</si>
  <si>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</si>
  <si>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</si>
  <si>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</si>
  <si>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</si>
  <si>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</si>
  <si>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</si>
  <si>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</si>
  <si>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</si>
  <si>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</si>
  <si>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</si>
  <si>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</si>
  <si>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</si>
  <si>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</si>
  <si>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</si>
  <si>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</si>
  <si>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</si>
  <si>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</si>
  <si>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</si>
  <si>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</si>
  <si>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</si>
  <si>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</si>
  <si>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</si>
  <si>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</si>
  <si>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</si>
  <si>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</si>
  <si>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</si>
  <si>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</si>
  <si>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</si>
  <si>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</si>
  <si>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</si>
  <si>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</si>
  <si>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</si>
  <si>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</si>
  <si>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</si>
  <si>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</si>
  <si>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</si>
  <si>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</si>
  <si>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</si>
  <si>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</si>
  <si>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</si>
  <si>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</si>
  <si>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</si>
  <si>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</si>
  <si>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</si>
  <si>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</si>
  <si>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</si>
  <si>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</si>
  <si>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</si>
  <si>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</si>
  <si>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</si>
  <si>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</si>
  <si>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</si>
  <si>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</si>
  <si>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</si>
  <si>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</si>
  <si>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</si>
  <si>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</si>
  <si>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</si>
  <si>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</si>
  <si>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</si>
  <si>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</si>
  <si>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</si>
  <si>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</si>
  <si>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</si>
  <si>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</si>
  <si>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</si>
  <si>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</si>
  <si>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</si>
  <si>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</si>
  <si>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</si>
  <si>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</si>
  <si>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</si>
  <si>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</si>
  <si>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</si>
  <si>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</si>
  <si>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</si>
  <si>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</si>
  <si>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</si>
  <si>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</si>
  <si>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</si>
  <si>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</si>
  <si>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</si>
  <si>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</si>
  <si>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</si>
  <si>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</si>
  <si>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</si>
  <si>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</si>
  <si>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</si>
  <si>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</si>
  <si>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</si>
  <si>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</si>
  <si>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</si>
  <si>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</si>
  <si>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</si>
  <si>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</si>
  <si>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</si>
  <si>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</si>
  <si>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</si>
  <si>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</si>
  <si>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</si>
  <si>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</si>
  <si>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</si>
  <si>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</si>
  <si>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</si>
  <si>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</si>
  <si>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</si>
  <si>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</si>
  <si>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</si>
  <si>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</si>
  <si>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</si>
  <si>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</si>
  <si>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</si>
  <si>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</si>
  <si>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</si>
  <si>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</si>
  <si>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</si>
  <si>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</si>
  <si>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</si>
  <si>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</si>
  <si>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</si>
  <si>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</si>
  <si>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</si>
  <si>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</si>
  <si>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</si>
  <si>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</si>
  <si>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</si>
  <si>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</si>
  <si>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</si>
  <si>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</si>
  <si>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</si>
  <si>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</si>
  <si>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</si>
  <si>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</si>
  <si>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</si>
  <si>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</si>
  <si>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</si>
  <si>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</si>
  <si>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</si>
  <si>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</si>
  <si>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</si>
  <si>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</si>
  <si>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</si>
  <si>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</si>
  <si>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</si>
  <si>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</si>
  <si>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</si>
  <si>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</si>
  <si>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</si>
  <si>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</si>
  <si>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</si>
  <si>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</si>
  <si>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</si>
  <si>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</si>
  <si>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</si>
  <si>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</si>
  <si>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</si>
  <si>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</si>
  <si>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</si>
  <si>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</si>
  <si>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</si>
  <si>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</si>
  <si>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</si>
  <si>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</si>
  <si>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</si>
  <si>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</si>
  <si>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</si>
  <si>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</si>
  <si>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</si>
  <si>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</si>
  <si>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</si>
  <si>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</si>
  <si>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</si>
  <si>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</si>
  <si>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</si>
  <si>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</si>
  <si>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</si>
  <si>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</si>
  <si>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</si>
  <si>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</si>
  <si>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</si>
  <si>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</si>
  <si>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</si>
  <si>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</si>
  <si>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</si>
  <si>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</si>
  <si>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</si>
  <si>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</si>
  <si>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</si>
  <si>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</si>
  <si>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</si>
  <si>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</si>
  <si>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</si>
  <si>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</si>
  <si>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</si>
  <si>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</si>
  <si>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</si>
  <si>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</si>
  <si>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</si>
  <si>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</si>
  <si>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</si>
  <si>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</si>
  <si>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</si>
  <si>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</si>
  <si>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</si>
  <si>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</si>
  <si>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</si>
  <si>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</si>
  <si>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</si>
  <si>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</si>
  <si>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</si>
  <si>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</si>
  <si>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</si>
  <si>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</si>
  <si>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</si>
  <si>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</si>
  <si>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</si>
  <si>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</si>
  <si>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</si>
  <si>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</si>
  <si>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</si>
  <si>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</si>
  <si>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</si>
  <si>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</si>
  <si>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</si>
  <si>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</si>
  <si>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</si>
  <si>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</si>
  <si>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</si>
  <si>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</si>
  <si>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</si>
  <si>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</si>
  <si>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</si>
  <si>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</si>
  <si>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</si>
  <si>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</si>
  <si>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</si>
  <si>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</si>
  <si>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</si>
  <si>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</si>
  <si>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</si>
  <si>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</si>
  <si>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</si>
  <si>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</si>
  <si>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</si>
  <si>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</si>
  <si>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</si>
  <si>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</si>
  <si>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</si>
  <si>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</si>
  <si>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</si>
  <si>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</si>
  <si>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</si>
  <si>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</si>
  <si>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</si>
  <si>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</si>
  <si>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</si>
  <si>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</si>
  <si>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</si>
  <si>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</si>
  <si>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</si>
  <si>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</si>
  <si>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</si>
  <si>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</si>
  <si>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</si>
  <si>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</si>
  <si>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</si>
  <si>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</si>
  <si>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</si>
  <si>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</si>
  <si>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</si>
  <si>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</si>
  <si>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</si>
  <si>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</si>
  <si>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</si>
  <si>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</si>
  <si>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</si>
  <si>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</si>
  <si>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</si>
  <si>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</si>
  <si>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</si>
  <si>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</si>
  <si>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</si>
  <si>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</si>
  <si>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</si>
  <si>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</si>
  <si>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</si>
  <si>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</si>
  <si>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</si>
  <si>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</si>
  <si>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</si>
  <si>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</si>
  <si>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</si>
  <si>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</si>
  <si>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</si>
  <si>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</si>
  <si>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</si>
  <si>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</si>
  <si>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</si>
  <si>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</si>
  <si>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</si>
  <si>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</si>
  <si>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</si>
  <si>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</si>
  <si>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</si>
  <si>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</si>
  <si>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</si>
  <si>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</si>
  <si>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</si>
  <si>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</si>
  <si>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</si>
  <si>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</si>
  <si>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</si>
  <si>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</si>
  <si>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</si>
  <si>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</si>
  <si>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</si>
  <si>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</si>
  <si>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</si>
  <si>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</si>
  <si>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</si>
  <si>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</si>
  <si>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</si>
  <si>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</si>
  <si>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</si>
  <si>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</si>
  <si>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</si>
  <si>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</si>
  <si>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</si>
  <si>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</si>
  <si>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</si>
  <si>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</si>
  <si>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</si>
  <si>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</si>
  <si>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</si>
  <si>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</si>
  <si>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</si>
  <si>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</si>
  <si>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</si>
  <si>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</si>
  <si>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</si>
  <si>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</si>
  <si>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</si>
  <si>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</si>
  <si>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</si>
  <si>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</si>
  <si>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</si>
  <si>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</si>
  <si>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</si>
  <si>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</si>
  <si>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</si>
  <si>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</si>
  <si>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</si>
  <si>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</si>
  <si>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</si>
  <si>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</si>
  <si>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</si>
  <si>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</si>
  <si>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</si>
  <si>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</si>
  <si>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</si>
  <si>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</si>
  <si>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</si>
  <si>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</si>
  <si>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</si>
  <si>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</si>
  <si>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</si>
  <si>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</si>
  <si>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</si>
  <si>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</si>
  <si>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</si>
  <si>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</si>
  <si>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</si>
  <si>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</si>
  <si>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</si>
  <si>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</si>
  <si>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</si>
  <si>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</si>
  <si>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</si>
  <si>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</si>
  <si>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</si>
  <si>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</si>
  <si>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</si>
  <si>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</si>
  <si>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</si>
  <si>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</si>
  <si>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</si>
  <si>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</si>
  <si>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</si>
  <si>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</si>
  <si>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</si>
  <si>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</si>
  <si>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</si>
  <si>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</si>
  <si>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</si>
  <si>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</si>
  <si>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</si>
  <si>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</si>
  <si>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</si>
  <si>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</si>
  <si>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</si>
  <si>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</si>
  <si>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</si>
  <si>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</si>
  <si>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</si>
  <si>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</si>
  <si>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</si>
  <si>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</si>
  <si>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</si>
  <si>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</si>
  <si>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</si>
  <si>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</si>
  <si>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</si>
  <si>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</si>
  <si>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</si>
  <si>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</si>
  <si>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</si>
  <si>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</si>
  <si>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</si>
  <si>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</si>
  <si>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</si>
  <si>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</si>
  <si>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</si>
  <si>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</si>
  <si>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</si>
  <si>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</si>
  <si>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</si>
  <si>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</si>
  <si>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</si>
  <si>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</si>
  <si>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</si>
  <si>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</si>
  <si>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</si>
  <si>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</si>
  <si>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</si>
  <si>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</si>
  <si>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</si>
  <si>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</si>
  <si>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</si>
  <si>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</si>
  <si>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</si>
  <si>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</si>
  <si>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</si>
  <si>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</si>
  <si>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</si>
  <si>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</si>
  <si>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</si>
  <si>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</si>
  <si>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</si>
  <si>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</si>
  <si>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</si>
  <si>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</si>
  <si>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</si>
  <si>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</si>
  <si>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</si>
  <si>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</si>
  <si>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</si>
  <si>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</si>
  <si>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</si>
  <si>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</si>
  <si>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</si>
  <si>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</si>
  <si>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</si>
  <si>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</si>
  <si>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</si>
  <si>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</si>
  <si>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</si>
  <si>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</si>
  <si>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</si>
  <si>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</si>
  <si>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</si>
  <si>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</si>
  <si>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</si>
  <si>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</si>
  <si>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</si>
  <si>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</si>
  <si>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</si>
  <si>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</si>
  <si>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</si>
  <si>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</si>
  <si>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</si>
  <si>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</si>
  <si>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</si>
  <si>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</si>
  <si>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</si>
  <si>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</si>
  <si>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</si>
  <si>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</si>
  <si>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</si>
  <si>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</si>
  <si>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</si>
  <si>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</si>
  <si>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</si>
  <si>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</si>
  <si>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</si>
  <si>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</si>
  <si>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</si>
  <si>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</si>
  <si>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</si>
  <si>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</si>
  <si>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</si>
  <si>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</si>
  <si>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</si>
  <si>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</si>
  <si>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</si>
  <si>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</si>
  <si>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</si>
  <si>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</si>
  <si>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</si>
  <si>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</si>
  <si>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</si>
  <si>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</si>
  <si>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</si>
  <si>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</si>
  <si>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</si>
  <si>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</si>
  <si>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</si>
  <si>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</si>
  <si>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</si>
  <si>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</si>
  <si>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</si>
  <si>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</si>
  <si>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</si>
  <si>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</si>
  <si>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</si>
  <si>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</si>
  <si>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</si>
  <si>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</si>
  <si>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</si>
  <si>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</si>
  <si>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</si>
  <si>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</si>
  <si>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</si>
  <si>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</si>
  <si>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</si>
  <si>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</si>
  <si>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</si>
  <si>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</si>
  <si>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</si>
  <si>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</si>
  <si>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</si>
  <si>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</si>
  <si>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</si>
  <si>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</si>
  <si>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</si>
  <si>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</si>
  <si>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</si>
  <si>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</si>
  <si>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</si>
  <si>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</si>
  <si>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</si>
  <si>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</si>
  <si>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</si>
  <si>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</si>
  <si>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</si>
  <si>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</si>
  <si>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</si>
  <si>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</si>
  <si>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</si>
  <si>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</si>
  <si>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</si>
  <si>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</si>
  <si>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</si>
  <si>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</si>
  <si>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</si>
  <si>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</si>
  <si>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</si>
  <si>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</si>
  <si>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</si>
  <si>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</si>
  <si>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</si>
  <si>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</si>
  <si>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</si>
  <si>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</si>
  <si>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</si>
  <si>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</si>
  <si>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</si>
  <si>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</si>
  <si>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</si>
  <si>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</si>
  <si>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</si>
  <si>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</si>
  <si>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</si>
  <si>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</si>
  <si>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</si>
  <si>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</si>
  <si>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</si>
  <si>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</si>
  <si>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</si>
  <si>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</si>
  <si>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</si>
  <si>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</si>
  <si>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</si>
  <si>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</si>
  <si>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</si>
  <si>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</si>
  <si>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</si>
  <si>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</si>
  <si>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</si>
  <si>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</si>
  <si>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</si>
  <si>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</si>
  <si>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</si>
  <si>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</si>
  <si>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</si>
  <si>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</si>
  <si>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</si>
  <si>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</si>
  <si>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</si>
  <si>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</si>
  <si>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</si>
  <si>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</si>
  <si>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</si>
  <si>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</si>
  <si>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</si>
  <si>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</si>
  <si>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</si>
  <si>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</si>
  <si>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</si>
  <si>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</si>
  <si>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</si>
  <si>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</si>
  <si>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</si>
  <si>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</si>
  <si>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</si>
  <si>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</si>
  <si>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</si>
  <si>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</si>
  <si>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</si>
  <si>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</si>
  <si>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</si>
  <si>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</si>
  <si>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</si>
  <si>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</si>
  <si>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</si>
  <si>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</si>
  <si>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</si>
  <si>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</si>
  <si>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</si>
  <si>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</si>
  <si>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</si>
  <si>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</si>
  <si>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</si>
  <si>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</si>
  <si>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</si>
  <si>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</si>
  <si>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</si>
  <si>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</si>
  <si>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</si>
  <si>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</si>
  <si>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</si>
  <si>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</si>
  <si>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</si>
  <si>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</si>
  <si>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</si>
  <si>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</si>
  <si>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</si>
  <si>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</si>
  <si>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</si>
  <si>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</si>
  <si>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</si>
  <si>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</si>
  <si>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</si>
  <si>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</si>
  <si>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</si>
  <si>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</si>
  <si>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</si>
  <si>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</si>
  <si>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</si>
  <si>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</si>
  <si>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</si>
  <si>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</si>
  <si>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</si>
  <si>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</si>
  <si>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</si>
  <si>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</si>
  <si>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</si>
  <si>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</si>
  <si>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</si>
  <si>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</si>
  <si>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</si>
  <si>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</si>
  <si>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</si>
  <si>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</si>
  <si>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</si>
  <si>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</si>
  <si>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</si>
  <si>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</si>
  <si>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</si>
  <si>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</si>
  <si>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</si>
  <si>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</si>
  <si>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</si>
  <si>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</si>
  <si>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</si>
  <si>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</si>
  <si>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</si>
  <si>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</si>
  <si>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</si>
  <si>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</si>
  <si>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</si>
  <si>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</si>
  <si>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</si>
  <si>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</si>
  <si>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</si>
  <si>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</si>
  <si>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</si>
  <si>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</si>
  <si>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</si>
  <si>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</si>
  <si>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</si>
  <si>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</si>
  <si>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</si>
  <si>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</si>
  <si>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</si>
  <si>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</si>
  <si>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</si>
  <si>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</si>
  <si>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</si>
  <si>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</si>
  <si>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</si>
  <si>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</si>
  <si>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</si>
  <si>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</si>
  <si>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</si>
  <si>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</si>
  <si>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</si>
  <si>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</si>
  <si>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</si>
  <si>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</si>
  <si>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</si>
  <si>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</si>
  <si>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</si>
  <si>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</si>
  <si>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</si>
  <si>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</si>
  <si>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</si>
  <si>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</si>
  <si>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</si>
  <si>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</si>
  <si>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</si>
  <si>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</si>
  <si>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</si>
  <si>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</si>
  <si>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</si>
  <si>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</si>
  <si>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</si>
  <si>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</si>
  <si>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</si>
  <si>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</si>
  <si>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</si>
  <si>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</si>
  <si>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</si>
  <si>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</si>
  <si>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</si>
  <si>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</si>
  <si>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</si>
  <si>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</si>
  <si>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</si>
  <si>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</si>
  <si>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</si>
  <si>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</si>
  <si>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</si>
  <si>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</si>
  <si>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</si>
  <si>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</si>
  <si>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</si>
  <si>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</si>
  <si>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</si>
  <si>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</si>
  <si>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</si>
  <si>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</si>
  <si>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</si>
  <si>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</si>
  <si>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</si>
  <si>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</si>
  <si>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</si>
  <si>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</si>
  <si>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</si>
  <si>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</si>
  <si>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</si>
  <si>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</si>
  <si>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</si>
  <si>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</si>
  <si>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</si>
  <si>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</si>
  <si>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</si>
  <si>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</si>
  <si>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</si>
  <si>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</si>
  <si>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</si>
  <si>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</si>
  <si>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</si>
  <si>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</si>
  <si>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</si>
  <si>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</si>
  <si>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</si>
  <si>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</si>
  <si>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</si>
  <si>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</si>
  <si>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</si>
  <si>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</si>
  <si>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</si>
  <si>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</si>
  <si>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</si>
  <si>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</si>
  <si>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</si>
  <si>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</si>
  <si>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</si>
  <si>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</si>
  <si>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</si>
  <si>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</si>
  <si>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</si>
  <si>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</si>
  <si>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</si>
  <si>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</si>
  <si>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</si>
  <si>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</si>
  <si>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</si>
  <si>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</si>
  <si>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</si>
  <si>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</si>
  <si>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</si>
  <si>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</si>
  <si>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</si>
  <si>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</si>
  <si>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</si>
  <si>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</si>
  <si>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</si>
  <si>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</si>
  <si>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</si>
  <si>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</si>
  <si>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</si>
  <si>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</si>
  <si>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</si>
  <si>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</si>
  <si>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</si>
  <si>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</si>
  <si>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</si>
  <si>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</si>
  <si>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</si>
  <si>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</si>
  <si>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</si>
  <si>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</si>
  <si>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</si>
  <si>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</si>
  <si>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</si>
  <si>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</si>
  <si>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</si>
  <si>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</si>
  <si>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</si>
  <si>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</si>
  <si>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</si>
  <si>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</si>
  <si>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</si>
  <si>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</si>
  <si>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</si>
  <si>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</si>
  <si>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</si>
  <si>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</si>
  <si>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</si>
  <si>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</si>
  <si>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</si>
  <si>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</si>
  <si>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</si>
  <si>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</si>
  <si>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</si>
  <si>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</si>
  <si>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</si>
  <si>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</si>
  <si>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</si>
  <si>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</si>
  <si>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</si>
  <si>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</si>
  <si>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</si>
  <si>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</si>
  <si>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</si>
  <si>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</si>
  <si>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</si>
  <si>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</si>
  <si>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</si>
  <si>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</si>
  <si>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</si>
  <si>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</si>
  <si>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</si>
  <si>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</si>
  <si>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</si>
  <si>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</si>
  <si>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</si>
  <si>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</si>
  <si>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</si>
  <si>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</si>
  <si>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</si>
  <si>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</si>
  <si>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</si>
  <si>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</si>
  <si>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</si>
  <si>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</si>
  <si>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</si>
  <si>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</si>
  <si>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</si>
  <si>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</si>
  <si>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</si>
  <si>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</si>
  <si>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</si>
  <si>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</si>
  <si>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</si>
  <si>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</si>
  <si>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</si>
  <si>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</si>
  <si>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</si>
  <si>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</si>
  <si>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</si>
  <si>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</si>
  <si>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</si>
  <si>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</si>
  <si>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</si>
  <si>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</si>
  <si>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</si>
  <si>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</si>
  <si>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</si>
  <si>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</si>
  <si>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</si>
  <si>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</si>
  <si>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</si>
  <si>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</si>
  <si>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</si>
  <si>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</si>
  <si>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</si>
  <si>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</si>
  <si>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</si>
  <si>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</si>
  <si>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</si>
  <si>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</si>
  <si>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</si>
  <si>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</si>
  <si>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</si>
  <si>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</si>
  <si>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</si>
  <si>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</si>
  <si>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</si>
  <si>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</si>
  <si>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</si>
  <si>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</si>
  <si>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</si>
  <si>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</si>
  <si>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</si>
  <si>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</si>
  <si>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</si>
  <si>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</si>
  <si>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</si>
  <si>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</si>
  <si>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</si>
  <si>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</si>
  <si>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</si>
  <si>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</si>
  <si>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</si>
  <si>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</si>
  <si>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</si>
  <si>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</si>
  <si>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</si>
  <si>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</si>
  <si>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</si>
  <si>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</si>
  <si>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</si>
  <si>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</si>
  <si>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</si>
  <si>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</si>
  <si>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</si>
  <si>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</si>
  <si>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</si>
  <si>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</si>
  <si>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</si>
  <si>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</si>
  <si>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</si>
  <si>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</si>
  <si>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</si>
  <si>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</si>
  <si>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</si>
  <si>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</si>
  <si>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</si>
  <si>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</si>
  <si>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</si>
  <si>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</si>
  <si>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</si>
  <si>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</si>
  <si>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</si>
  <si>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</si>
  <si>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</si>
  <si>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</si>
  <si>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</si>
  <si>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</si>
  <si>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</si>
  <si>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</si>
  <si>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</si>
  <si>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</si>
  <si>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</si>
  <si>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</si>
  <si>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</si>
  <si>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</si>
  <si>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</si>
  <si>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</si>
  <si>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</si>
  <si>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</si>
  <si>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</si>
  <si>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</si>
  <si>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</si>
  <si>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</si>
  <si>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</si>
  <si>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</si>
  <si>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</si>
  <si>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</si>
  <si>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</si>
  <si>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</si>
  <si>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</si>
  <si>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</si>
  <si>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</si>
  <si>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</si>
  <si>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</si>
  <si>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</si>
  <si>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</si>
  <si>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</si>
  <si>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</si>
  <si>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</si>
  <si>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</si>
  <si>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</si>
  <si>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</si>
  <si>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</si>
  <si>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</si>
  <si>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</si>
  <si>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</si>
  <si>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</si>
  <si>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</si>
  <si>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</si>
  <si>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</si>
  <si>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</si>
  <si>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</si>
  <si>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</si>
  <si>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</si>
  <si>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</si>
  <si>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</si>
  <si>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</si>
  <si>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</si>
  <si>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</si>
  <si>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</si>
  <si>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</si>
  <si>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</si>
  <si>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</si>
  <si>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</si>
  <si>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</si>
  <si>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</si>
  <si>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</si>
  <si>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</si>
  <si>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</si>
  <si>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</si>
  <si>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</si>
  <si>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</si>
  <si>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</si>
  <si>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</si>
  <si>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</si>
  <si>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</si>
  <si>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</si>
  <si>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</si>
  <si>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</si>
  <si>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</si>
  <si>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</si>
  <si>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</si>
  <si>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</si>
  <si>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</si>
  <si>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</si>
  <si>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</si>
  <si>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</si>
  <si>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</si>
  <si>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</si>
  <si>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</si>
  <si>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</si>
  <si>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</si>
  <si>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</si>
  <si>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</si>
  <si>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</si>
  <si>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</si>
  <si>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</si>
  <si>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</si>
  <si>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</si>
  <si>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</si>
  <si>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</si>
  <si>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</si>
  <si>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</si>
  <si>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</si>
  <si>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</si>
  <si>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</si>
  <si>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</si>
  <si>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</si>
  <si>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</si>
  <si>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</si>
  <si>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</si>
  <si>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</si>
  <si>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</si>
  <si>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</si>
  <si>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</si>
  <si>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</si>
  <si>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</si>
  <si>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</si>
  <si>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</si>
  <si>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</si>
  <si>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</si>
  <si>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</si>
  <si>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</si>
  <si>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</si>
  <si>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</si>
  <si>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</si>
  <si>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</si>
  <si>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</si>
  <si>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</si>
  <si>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</si>
  <si>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</si>
  <si>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</si>
  <si>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</si>
  <si>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</si>
  <si>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</si>
  <si>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</si>
  <si>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</si>
  <si>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</si>
  <si>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</si>
  <si>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</si>
  <si>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</si>
  <si>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</si>
  <si>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</si>
  <si>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</si>
  <si>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</si>
  <si>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</si>
  <si>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</si>
  <si>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</si>
  <si>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</si>
  <si>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</si>
  <si>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</si>
  <si>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</si>
  <si>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</si>
  <si>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</si>
  <si>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</si>
  <si>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</si>
  <si>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</si>
  <si>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</si>
  <si>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</si>
  <si>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</si>
  <si>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</si>
  <si>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</si>
  <si>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</si>
  <si>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</si>
  <si>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</si>
  <si>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</si>
  <si>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</si>
  <si>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</si>
  <si>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</si>
  <si>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</si>
  <si>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</si>
  <si>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</si>
  <si>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</si>
  <si>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</si>
  <si>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</si>
  <si>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</si>
  <si>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</si>
  <si>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</si>
  <si>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</si>
  <si>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</si>
  <si>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</si>
  <si>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</si>
  <si>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</si>
  <si>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</si>
  <si>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</si>
  <si>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</si>
  <si>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</si>
  <si>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</si>
  <si>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</si>
  <si>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</si>
  <si>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</si>
  <si>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</si>
  <si>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</si>
  <si>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</si>
  <si>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</si>
  <si>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</si>
  <si>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</si>
  <si>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</si>
  <si>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</si>
  <si>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</si>
  <si>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</si>
  <si>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</si>
  <si>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</si>
  <si>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</si>
  <si>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</si>
  <si>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</si>
  <si>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</si>
  <si>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</si>
  <si>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</si>
  <si>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</si>
  <si>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</si>
  <si>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</si>
  <si>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</si>
  <si>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</si>
  <si>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</si>
  <si>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</si>
  <si>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</si>
  <si>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</si>
  <si>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</si>
  <si>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</si>
  <si>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</si>
  <si>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</si>
  <si>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</si>
  <si>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</si>
  <si>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</si>
  <si>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</si>
  <si>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</si>
  <si>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</si>
  <si>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</si>
  <si>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</si>
  <si>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</si>
  <si>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</si>
  <si>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</si>
  <si>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</si>
  <si>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</si>
  <si>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</si>
  <si>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</si>
  <si>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</si>
  <si>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</si>
  <si>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</si>
  <si>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</si>
  <si>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</si>
  <si>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</si>
  <si>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</si>
  <si>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</si>
  <si>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</si>
  <si>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</si>
  <si>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</si>
  <si>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</si>
  <si>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</si>
  <si>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</si>
  <si>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</si>
  <si>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</si>
  <si>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</si>
  <si>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</si>
  <si>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</si>
  <si>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</si>
  <si>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</si>
  <si>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</si>
  <si>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</si>
  <si>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</si>
  <si>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</si>
  <si>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</si>
  <si>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</si>
  <si>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</si>
  <si>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</si>
  <si>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</si>
  <si>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</si>
  <si>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</si>
  <si>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</si>
  <si>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</si>
  <si>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</si>
  <si>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</si>
  <si>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</si>
  <si>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</si>
  <si>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</si>
  <si>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</si>
  <si>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</si>
  <si>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</si>
  <si>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</si>
  <si>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</si>
  <si>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</si>
  <si>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</si>
  <si>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</si>
  <si>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</si>
  <si>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</si>
  <si>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</si>
  <si>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</si>
  <si>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</si>
  <si>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</si>
  <si>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</si>
  <si>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</si>
  <si>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</si>
  <si>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</si>
  <si>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</si>
  <si>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</si>
  <si>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</si>
  <si>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</si>
  <si>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</si>
  <si>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</si>
  <si>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</si>
  <si>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</si>
  <si>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</si>
  <si>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</si>
  <si>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</si>
  <si>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</si>
  <si>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</si>
  <si>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</si>
  <si>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</si>
  <si>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</si>
  <si>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</si>
  <si>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</si>
  <si>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</si>
  <si>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</si>
  <si>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</si>
  <si>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</si>
  <si>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</si>
  <si>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</si>
  <si>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</si>
  <si>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</si>
  <si>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</si>
  <si>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</si>
  <si>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</si>
  <si>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</si>
  <si>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</si>
  <si>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</si>
  <si>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</si>
  <si>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</si>
  <si>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</si>
  <si>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</si>
  <si>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</si>
  <si>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</si>
  <si>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</si>
  <si>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</si>
  <si>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</si>
  <si>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</si>
  <si>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</si>
  <si>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</si>
  <si>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</si>
  <si>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</si>
  <si>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</si>
  <si>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</si>
  <si>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</si>
  <si>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</si>
  <si>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</si>
  <si>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</si>
  <si>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</si>
  <si>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</si>
  <si>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</si>
  <si>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</si>
  <si>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</si>
  <si>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</si>
  <si>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</si>
  <si>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</si>
  <si>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</si>
  <si>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</si>
  <si>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</si>
  <si>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</si>
  <si>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</si>
  <si>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</si>
  <si>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</si>
  <si>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</si>
  <si>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</si>
  <si>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</si>
  <si>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</si>
  <si>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</si>
  <si>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</si>
  <si>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</si>
  <si>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</si>
  <si>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</si>
  <si>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</si>
  <si>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</si>
  <si>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</si>
  <si>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</si>
  <si>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</si>
  <si>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</si>
  <si>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</si>
  <si>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</si>
  <si>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</si>
  <si>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</si>
  <si>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</si>
  <si>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</si>
  <si>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</si>
  <si>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</si>
  <si>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</si>
  <si>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</si>
  <si>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</si>
  <si>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</si>
  <si>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</si>
  <si>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</si>
  <si>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</si>
  <si>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</si>
  <si>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</si>
  <si>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</si>
  <si>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</si>
  <si>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</si>
  <si>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</si>
  <si>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</si>
  <si>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</si>
  <si>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</si>
  <si>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</si>
  <si>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</si>
  <si>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</si>
  <si>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</si>
  <si>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</si>
  <si>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</si>
  <si>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</si>
  <si>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</si>
  <si>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</si>
  <si>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</si>
  <si>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</si>
  <si>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</si>
  <si>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</si>
  <si>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</si>
  <si>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</si>
  <si>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</si>
  <si>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</si>
  <si>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</si>
  <si>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</si>
  <si>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</si>
  <si>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</si>
  <si>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</si>
  <si>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</si>
  <si>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</si>
  <si>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</si>
  <si>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</si>
  <si>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</si>
  <si>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</si>
  <si>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</si>
  <si>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</si>
  <si>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</si>
  <si>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</si>
  <si>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</si>
  <si>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</si>
  <si>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</si>
  <si>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</si>
  <si>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</si>
  <si>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</si>
  <si>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</si>
  <si>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</si>
  <si>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</si>
  <si>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</si>
  <si>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</si>
  <si>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</si>
  <si>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</si>
  <si>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</si>
  <si>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</si>
  <si>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</si>
  <si>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</si>
  <si>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</si>
  <si>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</si>
  <si>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</si>
  <si>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</si>
  <si>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</si>
  <si>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</si>
  <si>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</si>
  <si>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</si>
  <si>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</si>
  <si>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</si>
  <si>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</si>
  <si>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</si>
  <si>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</si>
  <si>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</si>
  <si>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</si>
  <si>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</si>
  <si>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</si>
  <si>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</si>
  <si>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</si>
  <si>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</si>
  <si>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</si>
  <si>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</si>
  <si>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</si>
  <si>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</si>
  <si>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</si>
  <si>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</si>
  <si>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</si>
  <si>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</si>
  <si>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</si>
  <si>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</si>
  <si>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</si>
  <si>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</si>
  <si>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</si>
  <si>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</si>
  <si>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</si>
  <si>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</si>
  <si>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</si>
  <si>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</si>
  <si>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</si>
  <si>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</si>
  <si>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</si>
  <si>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</si>
  <si>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</si>
  <si>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</si>
  <si>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</si>
  <si>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</si>
  <si>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</si>
  <si>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</si>
  <si>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</si>
  <si>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</si>
  <si>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</si>
  <si>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</si>
  <si>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</si>
  <si>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</si>
  <si>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</si>
  <si>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</si>
  <si>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</si>
  <si>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</si>
  <si>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</si>
  <si>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</si>
  <si>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</si>
  <si>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</si>
  <si>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</si>
  <si>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</si>
  <si>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</si>
  <si>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</si>
  <si>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</si>
  <si>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</si>
  <si>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</si>
  <si>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</si>
  <si>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</si>
  <si>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</si>
  <si>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</si>
  <si>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</si>
  <si>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</si>
  <si>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</si>
  <si>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</si>
  <si>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</si>
  <si>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</si>
  <si>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</si>
  <si>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</si>
  <si>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</si>
  <si>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</si>
  <si>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</si>
  <si>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</si>
  <si>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</si>
  <si>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</si>
  <si>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</si>
  <si>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</si>
  <si>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</si>
  <si>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</si>
  <si>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</si>
  <si>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</si>
  <si>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</si>
  <si>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</si>
  <si>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</si>
  <si>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</si>
  <si>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</si>
  <si>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</si>
  <si>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</si>
  <si>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</si>
  <si>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</si>
  <si>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</si>
  <si>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</si>
  <si>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</si>
  <si>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</si>
  <si>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</si>
  <si>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</si>
  <si>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</si>
  <si>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</si>
  <si>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</si>
  <si>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</si>
  <si>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</si>
  <si>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</si>
  <si>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</si>
  <si>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</si>
  <si>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</si>
  <si>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</si>
  <si>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</si>
  <si>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</si>
  <si>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</si>
  <si>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</si>
  <si>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</si>
  <si>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</si>
  <si>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</si>
  <si>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</si>
  <si>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</si>
  <si>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</si>
  <si>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</si>
  <si>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</si>
  <si>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</si>
  <si>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</si>
  <si>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</si>
  <si>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</si>
  <si>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</si>
  <si>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</si>
  <si>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</si>
  <si>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</si>
  <si>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</si>
  <si>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</si>
  <si>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</si>
  <si>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</si>
  <si>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</si>
  <si>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</si>
  <si>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</si>
  <si>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</si>
  <si>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</si>
  <si>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</si>
  <si>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</si>
  <si>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</si>
  <si>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</si>
  <si>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</si>
  <si>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</si>
  <si>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</si>
  <si>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</si>
  <si>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</si>
  <si>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</si>
  <si>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</si>
  <si>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</si>
  <si>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</si>
  <si>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</si>
  <si>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</si>
  <si>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</si>
  <si>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</si>
  <si>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</si>
  <si>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</si>
  <si>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</si>
  <si>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</si>
  <si>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</si>
  <si>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</si>
  <si>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</si>
  <si>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</si>
  <si>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</si>
  <si>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</si>
  <si>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</si>
  <si>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</si>
  <si>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</si>
  <si>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</si>
  <si>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</si>
  <si>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</si>
  <si>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</si>
  <si>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</si>
  <si>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</si>
  <si>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</si>
  <si>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</si>
  <si>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</si>
  <si>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</si>
  <si>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</si>
  <si>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</si>
  <si>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</si>
  <si>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</si>
  <si>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</si>
  <si>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</si>
  <si>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</si>
  <si>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</si>
  <si>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</si>
  <si>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</si>
  <si>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</si>
  <si>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</si>
  <si>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</si>
  <si>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</si>
  <si>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</si>
  <si>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</si>
  <si>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</si>
  <si>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</si>
  <si>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</si>
  <si>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</si>
  <si>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</si>
  <si>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</si>
  <si>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</si>
  <si>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</si>
  <si>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</si>
  <si>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</si>
  <si>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</si>
  <si>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</si>
  <si>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</si>
  <si>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</si>
  <si>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</si>
  <si>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</si>
  <si>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</si>
  <si>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</si>
  <si>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</si>
  <si>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</si>
  <si>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</si>
  <si>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</si>
  <si>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</si>
  <si>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</si>
  <si>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</si>
  <si>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</si>
  <si>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</si>
  <si>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</si>
  <si>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</si>
  <si>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</si>
  <si>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</si>
  <si>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</si>
  <si>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</si>
  <si>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</si>
  <si>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</si>
  <si>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</si>
  <si>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</si>
  <si>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</si>
  <si>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</si>
  <si>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</si>
  <si>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</si>
  <si>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</si>
  <si>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</si>
  <si>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</si>
  <si>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</si>
  <si>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</si>
  <si>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</si>
  <si>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</si>
  <si>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</si>
  <si>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</si>
  <si>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</si>
  <si>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</si>
  <si>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</si>
  <si>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</si>
  <si>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</si>
  <si>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</si>
  <si>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</si>
  <si>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</si>
  <si>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</si>
  <si>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</si>
  <si>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</si>
  <si>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</si>
  <si>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</si>
  <si>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</si>
  <si>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</si>
  <si>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</si>
  <si>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</si>
  <si>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</si>
  <si>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</si>
  <si>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</si>
  <si>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</si>
  <si>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</si>
  <si>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</si>
  <si>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</si>
  <si>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</si>
  <si>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</si>
  <si>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</si>
  <si>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</si>
  <si>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</si>
  <si>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</si>
  <si>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</si>
  <si>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</si>
  <si>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</si>
  <si>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</si>
  <si>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</si>
  <si>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</si>
  <si>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</si>
  <si>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</si>
  <si>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</si>
  <si>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</si>
  <si>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</si>
  <si>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</si>
  <si>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</si>
  <si>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</si>
  <si>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</si>
  <si>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</si>
  <si>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</si>
  <si>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</si>
  <si>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</si>
  <si>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</si>
  <si>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</si>
  <si>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</si>
  <si>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</si>
  <si>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</si>
  <si>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</si>
  <si>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</si>
  <si>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</si>
  <si>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</si>
  <si>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</si>
  <si>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</si>
  <si>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</si>
  <si>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</si>
  <si>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</si>
  <si>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</si>
  <si>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</si>
  <si>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</si>
  <si>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</si>
  <si>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</si>
  <si>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</si>
  <si>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</si>
  <si>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</si>
  <si>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</si>
  <si>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</si>
  <si>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</si>
  <si>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</si>
  <si>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</si>
  <si>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</si>
  <si>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</si>
  <si>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</si>
  <si>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</si>
  <si>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</si>
  <si>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</si>
  <si>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</si>
  <si>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</si>
  <si>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</si>
  <si>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</si>
  <si>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</si>
  <si>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</si>
  <si>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</si>
  <si>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</si>
  <si>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</si>
  <si>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</si>
  <si>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</si>
  <si>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</si>
  <si>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</si>
  <si>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</si>
  <si>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</si>
  <si>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</si>
  <si>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</si>
  <si>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</si>
  <si>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</si>
  <si>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</si>
  <si>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</si>
  <si>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</si>
  <si>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</si>
  <si>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</si>
  <si>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</si>
  <si>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</si>
  <si>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</si>
  <si>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</si>
  <si>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</si>
  <si>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</si>
  <si>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</si>
  <si>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</si>
  <si>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</si>
  <si>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</si>
  <si>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</si>
  <si>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</si>
  <si>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</si>
  <si>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</si>
  <si>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</si>
  <si>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</si>
  <si>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</si>
  <si>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</si>
  <si>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</si>
  <si>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</si>
  <si>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</si>
  <si>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</si>
  <si>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</si>
  <si>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</si>
  <si>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</si>
  <si>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</si>
  <si>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</si>
  <si>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</si>
  <si>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</si>
  <si>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</si>
  <si>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</si>
  <si>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</si>
  <si>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</si>
  <si>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</si>
  <si>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</si>
  <si>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</si>
  <si>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</si>
  <si>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</si>
  <si>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</si>
  <si>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</si>
  <si>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</si>
  <si>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</si>
  <si>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</si>
  <si>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</si>
  <si>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</si>
  <si>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</si>
  <si>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</si>
  <si>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</si>
  <si>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</si>
  <si>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</si>
  <si>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</si>
  <si>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</si>
  <si>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</si>
  <si>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</si>
  <si>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</si>
  <si>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</si>
  <si>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</si>
  <si>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</si>
  <si>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</si>
  <si>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</si>
  <si>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</si>
  <si>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</si>
  <si>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</si>
  <si>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</si>
  <si>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</si>
  <si>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</si>
  <si>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</si>
  <si>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</si>
  <si>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</si>
  <si>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</si>
  <si>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</si>
  <si>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</si>
  <si>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</si>
  <si>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</si>
  <si>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</si>
  <si>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</si>
  <si>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</si>
  <si>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</si>
  <si>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</si>
  <si>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</si>
  <si>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</si>
  <si>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</si>
  <si>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</si>
  <si>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</si>
  <si>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</si>
  <si>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</si>
  <si>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</si>
  <si>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</si>
  <si>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</si>
  <si>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</si>
  <si>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</si>
  <si>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</si>
  <si>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</si>
  <si>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</si>
  <si>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</si>
  <si>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</si>
  <si>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</si>
  <si>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</si>
  <si>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</si>
  <si>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</si>
  <si>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</si>
  <si>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</si>
  <si>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</si>
  <si>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</si>
  <si>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</si>
  <si>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</si>
  <si>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</si>
  <si>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</si>
  <si>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</si>
  <si>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</si>
  <si>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</si>
  <si>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</si>
  <si>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</si>
  <si>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</si>
  <si>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</si>
  <si>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</si>
  <si>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</si>
  <si>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</si>
  <si>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</si>
  <si>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</si>
  <si>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</si>
  <si>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</si>
  <si>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</si>
  <si>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</si>
  <si>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</si>
  <si>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</si>
  <si>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</si>
  <si>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</si>
  <si>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</si>
  <si>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</si>
  <si>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</si>
  <si>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</si>
  <si>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</si>
  <si>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</si>
  <si>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</si>
  <si>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</si>
  <si>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</si>
  <si>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</si>
  <si>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</si>
  <si>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</si>
  <si>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</si>
  <si>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</si>
  <si>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</si>
  <si>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</si>
  <si>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</si>
  <si>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</si>
  <si>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</si>
  <si>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</si>
  <si>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</si>
  <si>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</si>
  <si>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</si>
  <si>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</si>
  <si>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</si>
  <si>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</si>
  <si>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</si>
  <si>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</si>
  <si>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</si>
  <si>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</si>
  <si>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</si>
  <si>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</si>
  <si>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</si>
  <si>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</si>
  <si>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</si>
  <si>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</si>
  <si>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</si>
  <si>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</si>
  <si>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</si>
  <si>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</si>
  <si>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</si>
  <si>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</si>
  <si>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</si>
  <si>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</si>
  <si>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</si>
  <si>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</si>
  <si>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</si>
  <si>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</si>
  <si>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</si>
  <si>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</si>
  <si>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</si>
  <si>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</si>
  <si>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</si>
  <si>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</si>
  <si>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</si>
  <si>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</si>
  <si>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</si>
  <si>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</si>
  <si>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</si>
  <si>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</si>
  <si>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</si>
  <si>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</si>
  <si>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</si>
  <si>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</si>
  <si>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</si>
  <si>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</si>
  <si>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</si>
  <si>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</si>
  <si>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</si>
  <si>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</si>
  <si>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</si>
  <si>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</si>
  <si>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</si>
  <si>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</si>
  <si>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</si>
  <si>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</si>
  <si>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</si>
  <si>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</si>
  <si>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</si>
  <si>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</si>
  <si>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</si>
  <si>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</si>
  <si>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</si>
  <si>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</si>
  <si>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</si>
  <si>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</si>
  <si>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</si>
  <si>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</si>
  <si>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</si>
  <si>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</si>
  <si>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</si>
  <si>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</si>
  <si>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</si>
  <si>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</si>
  <si>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</si>
  <si>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</si>
  <si>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</si>
  <si>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</si>
  <si>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</si>
  <si>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</si>
  <si>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</si>
  <si>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</si>
  <si>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</si>
  <si>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</si>
  <si>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</si>
  <si>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</si>
  <si>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</si>
  <si>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</si>
  <si>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</si>
  <si>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</si>
  <si>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</si>
  <si>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</si>
  <si>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</si>
  <si>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</si>
  <si>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</si>
  <si>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</si>
  <si>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</si>
  <si>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</si>
  <si>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</si>
  <si>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</si>
  <si>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</si>
  <si>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</si>
  <si>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</si>
  <si>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</si>
  <si>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</si>
  <si>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</si>
  <si>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</si>
  <si>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</si>
  <si>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</si>
  <si>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</si>
  <si>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</si>
  <si>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</si>
  <si>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</si>
  <si>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</si>
  <si>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</si>
  <si>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</si>
  <si>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</si>
  <si>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</si>
  <si>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</si>
  <si>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</si>
  <si>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</si>
  <si>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</si>
  <si>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</si>
  <si>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</si>
  <si>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</si>
  <si>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</si>
  <si>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</si>
  <si>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</si>
  <si>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</si>
  <si>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</si>
  <si>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</si>
  <si>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</si>
  <si>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</si>
  <si>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</si>
  <si>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</si>
  <si>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</si>
  <si>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</si>
  <si>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</si>
  <si>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</si>
  <si>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</si>
  <si>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</si>
  <si>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</si>
  <si>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</si>
  <si>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</si>
  <si>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</si>
  <si>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</si>
  <si>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</si>
  <si>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</si>
  <si>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</si>
  <si>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</si>
  <si>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</si>
  <si>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</si>
  <si>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</si>
  <si>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</si>
  <si>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</si>
  <si>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</si>
  <si>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</si>
  <si>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</si>
  <si>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</si>
  <si>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</si>
  <si>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</si>
  <si>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</si>
  <si>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</si>
  <si>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</si>
  <si>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</si>
  <si>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</si>
  <si>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</si>
  <si>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</si>
  <si>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</si>
  <si>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</si>
  <si>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</si>
  <si>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</si>
  <si>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</si>
  <si>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</si>
  <si>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</si>
  <si>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</si>
  <si>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</si>
  <si>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</si>
  <si>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</si>
  <si>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</si>
  <si>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</si>
  <si>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</si>
  <si>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</si>
  <si>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</si>
  <si>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</si>
  <si>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</si>
  <si>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</si>
  <si>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</si>
  <si>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</si>
  <si>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</si>
  <si>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</si>
  <si>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</si>
  <si>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</si>
  <si>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</si>
  <si>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</si>
  <si>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</si>
  <si>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</si>
  <si>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</si>
  <si>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</si>
  <si>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</si>
  <si>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</si>
  <si>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</si>
  <si>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</si>
  <si>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</si>
  <si>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</si>
  <si>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</si>
  <si>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</si>
  <si>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</si>
  <si>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</si>
  <si>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</si>
  <si>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</si>
  <si>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</si>
  <si>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</si>
  <si>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</si>
  <si>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</si>
  <si>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</si>
  <si>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</si>
  <si>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</si>
  <si>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</si>
  <si>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</si>
  <si>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</si>
  <si>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</si>
  <si>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</si>
  <si>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</si>
  <si>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</si>
  <si>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</si>
  <si>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</si>
  <si>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</si>
  <si>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</si>
  <si>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</si>
  <si>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</si>
  <si>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</si>
  <si>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</si>
  <si>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</si>
  <si>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</si>
  <si>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</si>
  <si>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</si>
  <si>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</si>
  <si>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</si>
  <si>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</si>
  <si>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</si>
  <si>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</si>
  <si>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</si>
  <si>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</si>
  <si>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</si>
  <si>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</si>
  <si>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</si>
  <si>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</si>
  <si>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</si>
  <si>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</si>
  <si>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</si>
  <si>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</si>
  <si>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</si>
  <si>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</si>
  <si>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</si>
  <si>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</si>
  <si>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</si>
  <si>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</si>
  <si>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</si>
  <si>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</si>
  <si>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</si>
  <si>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</si>
  <si>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</si>
  <si>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</si>
  <si>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</si>
  <si>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</si>
  <si>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</si>
  <si>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</si>
  <si>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</si>
  <si>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</si>
  <si>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</si>
  <si>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</si>
  <si>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</si>
  <si>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</si>
  <si>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</si>
  <si>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</si>
  <si>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</si>
  <si>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</si>
  <si>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</si>
  <si>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</si>
  <si>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</si>
  <si>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</si>
  <si>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</si>
  <si>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</si>
  <si>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</si>
  <si>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</si>
  <si>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</si>
  <si>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</si>
  <si>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</si>
  <si>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</si>
  <si>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</si>
  <si>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</si>
  <si>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</si>
  <si>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</si>
  <si>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</si>
  <si>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</si>
  <si>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</si>
  <si>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</si>
  <si>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</si>
  <si>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</si>
  <si>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</si>
  <si>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</si>
  <si>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</si>
  <si>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</si>
  <si>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</si>
  <si>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</si>
  <si>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</si>
  <si>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</si>
  <si>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</si>
  <si>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</si>
  <si>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</si>
  <si>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</si>
  <si>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</si>
  <si>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</si>
  <si>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</si>
  <si>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</si>
  <si>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</si>
  <si>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</si>
  <si>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</si>
  <si>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</si>
  <si>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</si>
  <si>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</si>
  <si>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</si>
  <si>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</si>
  <si>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</si>
  <si>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</si>
  <si>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</si>
  <si>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</si>
  <si>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</si>
  <si>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</si>
  <si>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</si>
  <si>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</si>
  <si>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</si>
  <si>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</si>
  <si>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</si>
  <si>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</si>
  <si>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</si>
  <si>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</si>
  <si>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</si>
  <si>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</si>
  <si>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</si>
  <si>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</si>
  <si>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</si>
  <si>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</si>
  <si>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</si>
  <si>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</si>
  <si>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</si>
  <si>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</si>
  <si>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</si>
  <si>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</si>
  <si>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</si>
  <si>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</si>
  <si>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</si>
  <si>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</si>
  <si>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</si>
  <si>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</si>
  <si>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</si>
  <si>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</si>
  <si>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</si>
  <si>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</si>
  <si>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</si>
  <si>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</si>
  <si>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</si>
  <si>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</si>
  <si>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</si>
  <si>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</si>
  <si>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</si>
  <si>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</si>
  <si>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</si>
  <si>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</si>
  <si>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</si>
  <si>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</si>
  <si>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</si>
  <si>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</si>
  <si>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</si>
  <si>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</si>
  <si>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</si>
  <si>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</si>
  <si>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</si>
  <si>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</si>
  <si>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</si>
  <si>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</si>
  <si>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</si>
  <si>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</si>
  <si>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</si>
  <si>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</si>
  <si>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</si>
  <si>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</si>
  <si>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</si>
  <si>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</si>
  <si>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</si>
  <si>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</si>
  <si>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</si>
  <si>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</si>
  <si>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</si>
  <si>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</si>
  <si>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</si>
  <si>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</si>
  <si>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</si>
  <si>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</si>
  <si>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</si>
  <si>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</si>
  <si>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</si>
  <si>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</si>
  <si>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</si>
  <si>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</si>
  <si>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</si>
  <si>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</si>
  <si>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</si>
  <si>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</si>
  <si>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</si>
  <si>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</si>
  <si>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</si>
  <si>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</si>
  <si>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</si>
  <si>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</si>
  <si>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</si>
  <si>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</si>
  <si>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</si>
  <si>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</si>
  <si>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</si>
  <si>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</si>
  <si>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</si>
  <si>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</si>
  <si>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</si>
  <si>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</si>
  <si>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</si>
  <si>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</si>
  <si>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</si>
  <si>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</si>
  <si>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</si>
  <si>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</si>
  <si>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</si>
  <si>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</si>
  <si>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</si>
  <si>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</si>
  <si>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</si>
  <si>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</si>
  <si>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</si>
  <si>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</si>
  <si>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</si>
  <si>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</si>
  <si>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</si>
  <si>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</si>
  <si>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</si>
  <si>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</si>
  <si>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</si>
  <si>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</si>
  <si>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</si>
  <si>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</si>
  <si>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</si>
  <si>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</si>
  <si>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</si>
  <si>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</si>
  <si>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</si>
  <si>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</si>
  <si>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</si>
  <si>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</si>
  <si>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</si>
  <si>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</si>
  <si>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</si>
  <si>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</si>
  <si>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</si>
  <si>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</si>
  <si>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</si>
  <si>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</si>
  <si>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</si>
  <si>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</si>
  <si>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</si>
  <si>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</si>
  <si>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</si>
  <si>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</si>
  <si>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</si>
  <si>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</si>
  <si>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</si>
  <si>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</si>
  <si>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</si>
  <si>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</si>
  <si>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</si>
  <si>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</si>
  <si>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</si>
  <si>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</si>
  <si>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</si>
  <si>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</si>
  <si>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</si>
  <si>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</si>
  <si>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</si>
  <si>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</si>
  <si>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</si>
  <si>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</si>
  <si>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</si>
  <si>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</si>
  <si>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</si>
  <si>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</si>
  <si>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</si>
  <si>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</si>
  <si>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</si>
  <si>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</si>
  <si>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</si>
  <si>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</si>
  <si>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</si>
  <si>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</si>
  <si>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</si>
  <si>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</si>
  <si>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</si>
  <si>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</si>
  <si>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</si>
  <si>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</si>
  <si>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</si>
  <si>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</si>
  <si>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</si>
  <si>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</si>
  <si>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</si>
  <si>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</si>
  <si>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</si>
  <si>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</si>
  <si>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</si>
  <si>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</si>
  <si>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</si>
  <si>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</si>
  <si>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</si>
  <si>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</si>
  <si>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</si>
  <si>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</si>
  <si>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</si>
  <si>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</si>
  <si>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</si>
  <si>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</si>
  <si>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</si>
  <si>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</si>
  <si>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</si>
  <si>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</si>
  <si>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</si>
  <si>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</si>
  <si>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</si>
  <si>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</si>
  <si>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</si>
  <si>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</si>
  <si>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</si>
  <si>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</si>
  <si>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</si>
  <si>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</si>
  <si>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</si>
  <si>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</si>
  <si>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</si>
  <si>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</si>
  <si>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</si>
  <si>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</si>
  <si>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</si>
  <si>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</si>
  <si>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</si>
  <si>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</si>
  <si>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</si>
  <si>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</si>
  <si>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</si>
  <si>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</si>
  <si>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</si>
  <si>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</si>
  <si>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</si>
  <si>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</si>
  <si>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</si>
  <si>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</si>
  <si>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</si>
  <si>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</si>
  <si>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</si>
  <si>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</si>
  <si>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</si>
  <si>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</si>
  <si>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</si>
  <si>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</si>
  <si>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</si>
  <si>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</si>
  <si>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</si>
  <si>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</si>
  <si>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</si>
  <si>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</si>
  <si>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</si>
  <si>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</si>
  <si>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</si>
  <si>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</si>
  <si>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</si>
  <si>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</si>
  <si>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</si>
  <si>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</si>
  <si>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</si>
  <si>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</si>
  <si>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</si>
  <si>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</si>
  <si>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</si>
  <si>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</si>
  <si>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</si>
  <si>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</si>
  <si>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</si>
  <si>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</si>
  <si>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</si>
  <si>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</si>
  <si>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</si>
  <si>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</si>
  <si>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</si>
  <si>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</si>
  <si>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</si>
  <si>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</si>
  <si>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</si>
  <si>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</si>
  <si>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</si>
  <si>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</si>
  <si>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</si>
  <si>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</si>
  <si>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</si>
  <si>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</si>
  <si>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</si>
  <si>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</si>
  <si>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</si>
  <si>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</si>
  <si>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</si>
  <si>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</si>
  <si>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</si>
  <si>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</si>
  <si>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</si>
  <si>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</si>
  <si>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</si>
  <si>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</si>
  <si>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</si>
  <si>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</si>
  <si>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</si>
  <si>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</si>
  <si>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</si>
  <si>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</si>
  <si>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</si>
  <si>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</si>
  <si>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</si>
  <si>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</si>
  <si>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</si>
  <si>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</si>
  <si>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</si>
  <si>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</si>
  <si>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</si>
  <si>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</si>
  <si>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</si>
  <si>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</si>
  <si>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</si>
  <si>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</si>
  <si>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</si>
  <si>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</si>
  <si>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</si>
  <si>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</si>
  <si>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</si>
  <si>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</si>
  <si>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</si>
  <si>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</si>
  <si>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</si>
  <si>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</si>
  <si>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</si>
  <si>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</si>
  <si>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</si>
  <si>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</si>
  <si>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</si>
  <si>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</si>
  <si>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</si>
  <si>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</si>
  <si>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</si>
  <si>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</si>
  <si>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</si>
  <si>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</si>
  <si>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</si>
  <si>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</si>
  <si>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</si>
  <si>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</si>
  <si>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</si>
  <si>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</si>
  <si>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</si>
  <si>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</si>
  <si>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</si>
  <si>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</si>
  <si>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</si>
  <si>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</si>
  <si>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</si>
  <si>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</si>
  <si>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</si>
  <si>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</si>
  <si>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</si>
  <si>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</si>
  <si>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</si>
  <si>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</si>
  <si>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</si>
  <si>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</si>
  <si>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</si>
  <si>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</si>
  <si>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</si>
  <si>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</si>
  <si>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</si>
  <si>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</si>
  <si>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</si>
  <si>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</si>
  <si>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</si>
  <si>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</si>
  <si>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</si>
  <si>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</si>
  <si>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</si>
  <si>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</si>
  <si>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</si>
  <si>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</si>
  <si>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</si>
  <si>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</si>
  <si>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</si>
  <si>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</si>
  <si>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</si>
  <si>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</si>
  <si>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</si>
  <si>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</si>
  <si>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</si>
  <si>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</si>
  <si>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</si>
  <si>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</si>
  <si>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</si>
  <si>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</si>
  <si>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</si>
  <si>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</si>
  <si>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</si>
  <si>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</si>
  <si>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</si>
  <si>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</si>
  <si>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</si>
  <si>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</si>
  <si>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</si>
  <si>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</si>
  <si>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</si>
  <si>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</si>
  <si>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</si>
  <si>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</si>
  <si>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</si>
  <si>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</si>
  <si>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</si>
  <si>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</si>
  <si>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</si>
  <si>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</si>
  <si>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</si>
  <si>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</si>
  <si>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</si>
  <si>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</si>
  <si>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</si>
  <si>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</si>
  <si>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</si>
  <si>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</si>
  <si>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</si>
  <si>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</si>
  <si>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</si>
  <si>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</si>
  <si>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</si>
  <si>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</si>
  <si>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</si>
  <si>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</si>
  <si>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</si>
  <si>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</si>
  <si>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</si>
  <si>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</si>
  <si>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</si>
  <si>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</si>
  <si>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</si>
  <si>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</si>
  <si>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</si>
  <si>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</si>
  <si>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</si>
  <si>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</si>
  <si>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</si>
  <si>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</si>
  <si>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</si>
  <si>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</si>
  <si>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</si>
  <si>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</si>
  <si>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</si>
  <si>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</si>
  <si>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</si>
  <si>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</si>
  <si>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</si>
  <si>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</si>
  <si>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</si>
  <si>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</si>
  <si>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</si>
  <si>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</si>
  <si>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</si>
  <si>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</si>
  <si>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</si>
  <si>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</si>
  <si>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</si>
  <si>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</si>
  <si>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</si>
  <si>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</si>
  <si>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</si>
  <si>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</si>
  <si>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</si>
  <si>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</si>
  <si>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</si>
  <si>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</si>
  <si>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</si>
  <si>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</si>
  <si>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</si>
  <si>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</si>
  <si>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</si>
  <si>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</si>
  <si>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</si>
  <si>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</si>
  <si>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</si>
  <si>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</si>
  <si>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</si>
  <si>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</si>
  <si>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</si>
  <si>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</si>
  <si>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</si>
  <si>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</si>
  <si>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</si>
  <si>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</si>
  <si>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</si>
  <si>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</si>
  <si>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</si>
  <si>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</si>
  <si>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</si>
  <si>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</si>
  <si>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</si>
  <si>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</si>
  <si>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</si>
  <si>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</si>
  <si>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</si>
  <si>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</si>
  <si>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</si>
  <si>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</si>
  <si>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</si>
  <si>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</si>
  <si>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</si>
  <si>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</si>
  <si>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</si>
  <si>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</si>
  <si>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</si>
  <si>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</si>
  <si>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</si>
  <si>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</si>
  <si>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</si>
  <si>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</si>
  <si>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</si>
  <si>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</si>
  <si>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</si>
  <si>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</si>
  <si>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</si>
  <si>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</si>
  <si>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</si>
  <si>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</si>
  <si>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</si>
  <si>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</si>
  <si>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</si>
  <si>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</si>
  <si>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</si>
  <si>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</si>
  <si>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</si>
  <si>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</si>
  <si>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</si>
  <si>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</si>
  <si>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</si>
  <si>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</si>
  <si>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</si>
  <si>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</si>
  <si>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</si>
  <si>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</si>
  <si>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</si>
  <si>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</si>
  <si>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</si>
  <si>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</si>
  <si>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</si>
  <si>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</si>
  <si>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</si>
  <si>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</si>
  <si>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</si>
  <si>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</si>
  <si>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</si>
  <si>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</si>
  <si>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</si>
  <si>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</si>
  <si>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</si>
  <si>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</si>
  <si>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</si>
  <si>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</si>
  <si>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</si>
  <si>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</si>
  <si>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</si>
  <si>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</si>
  <si>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</si>
  <si>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</si>
  <si>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</si>
  <si>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</si>
  <si>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</si>
  <si>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</si>
  <si>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</si>
  <si>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</si>
  <si>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</si>
  <si>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</si>
  <si>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</si>
  <si>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</si>
  <si>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</si>
  <si>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</si>
  <si>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</si>
  <si>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</si>
  <si>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</si>
  <si>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</si>
  <si>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</si>
  <si>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</si>
  <si>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</si>
  <si>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</si>
  <si>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</si>
  <si>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</si>
  <si>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</si>
  <si>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</si>
  <si>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</si>
  <si>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</si>
  <si>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</si>
  <si>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</si>
  <si>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</si>
  <si>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</si>
  <si>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</si>
  <si>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</si>
  <si>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</si>
  <si>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</si>
  <si>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</si>
  <si>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</si>
  <si>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</si>
  <si>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</si>
  <si>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</si>
  <si>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</si>
  <si>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</si>
  <si>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</si>
  <si>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</si>
  <si>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</si>
  <si>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</si>
  <si>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</si>
  <si>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</si>
  <si>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</si>
  <si>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</si>
  <si>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</si>
  <si>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</si>
  <si>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</si>
  <si>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</si>
  <si>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</si>
  <si>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</si>
  <si>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</si>
  <si>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</si>
  <si>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</si>
  <si>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</si>
  <si>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</si>
  <si>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</si>
  <si>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</si>
  <si>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</si>
  <si>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</si>
  <si>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</si>
  <si>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</si>
  <si>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</si>
  <si>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</si>
  <si>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</si>
  <si>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</si>
  <si>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</si>
  <si>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</si>
  <si>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</si>
  <si>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</si>
  <si>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</si>
  <si>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</si>
  <si>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</si>
  <si>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</si>
  <si>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</si>
  <si>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</si>
  <si>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</si>
  <si>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</si>
  <si>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</si>
  <si>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</si>
  <si>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</si>
  <si>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</si>
  <si>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</si>
  <si>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</si>
  <si>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</si>
  <si>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</si>
  <si>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</si>
  <si>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</si>
  <si>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</si>
  <si>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</si>
  <si>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</si>
  <si>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</si>
  <si>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</si>
  <si>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</si>
  <si>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</si>
  <si>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</si>
  <si>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</si>
  <si>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</si>
  <si>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</si>
  <si>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</si>
  <si>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</si>
  <si>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</si>
  <si>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</si>
  <si>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</si>
  <si>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</si>
  <si>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</si>
  <si>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</si>
  <si>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</si>
  <si>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</si>
  <si>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</si>
  <si>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</si>
  <si>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</si>
  <si>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</si>
  <si>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</si>
  <si>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</si>
  <si>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</si>
  <si>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</si>
  <si>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</si>
  <si>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</si>
  <si>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</si>
  <si>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</si>
  <si>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</si>
  <si>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</si>
  <si>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</si>
  <si>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</si>
  <si>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</si>
  <si>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</si>
  <si>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</si>
  <si>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</si>
  <si>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</si>
  <si>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</si>
  <si>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</si>
  <si>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</si>
  <si>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</si>
  <si>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</si>
  <si>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</si>
  <si>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</si>
  <si>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</si>
  <si>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</si>
  <si>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</si>
  <si>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</si>
  <si>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</si>
  <si>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</si>
  <si>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</si>
  <si>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</si>
  <si>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</si>
  <si>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</si>
  <si>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</si>
  <si>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</si>
  <si>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</si>
  <si>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</si>
  <si>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</si>
  <si>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</si>
  <si>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</si>
  <si>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</si>
  <si>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</si>
  <si>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</si>
  <si>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</si>
  <si>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</si>
  <si>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</si>
  <si>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</si>
  <si>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</si>
  <si>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</si>
  <si>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</si>
  <si>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</si>
  <si>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</si>
  <si>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</si>
  <si>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</si>
  <si>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</si>
  <si>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</si>
  <si>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</si>
  <si>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</si>
  <si>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</si>
  <si>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</si>
  <si>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</si>
  <si>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</si>
  <si>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</si>
  <si>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</si>
  <si>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</si>
  <si>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</si>
  <si>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</si>
  <si>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</si>
  <si>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</si>
  <si>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</si>
  <si>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</si>
  <si>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</si>
  <si>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</si>
  <si>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</si>
  <si>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</si>
  <si>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</si>
  <si>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</si>
  <si>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</si>
  <si>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</si>
  <si>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</si>
  <si>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</si>
  <si>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</si>
  <si>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</si>
  <si>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</si>
  <si>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</si>
  <si>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</si>
  <si>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</si>
  <si>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</si>
  <si>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</si>
  <si>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</si>
  <si>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</si>
  <si>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</si>
  <si>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</si>
  <si>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</si>
  <si>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</si>
  <si>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</si>
  <si>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</si>
  <si>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</si>
  <si>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</si>
  <si>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</si>
  <si>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</si>
  <si>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</si>
  <si>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</si>
  <si>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</si>
  <si>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</si>
  <si>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</si>
  <si>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</si>
  <si>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</si>
  <si>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</si>
  <si>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</si>
  <si>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</si>
  <si>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</si>
  <si>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</si>
  <si>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</si>
  <si>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</si>
  <si>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</si>
  <si>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</si>
  <si>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</si>
  <si>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</si>
  <si>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</si>
  <si>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</si>
  <si>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</si>
  <si>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</si>
  <si>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</si>
  <si>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</si>
  <si>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</si>
  <si>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</si>
  <si>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</si>
  <si>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</si>
  <si>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</si>
  <si>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</si>
  <si>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</si>
  <si>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</si>
  <si>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</si>
  <si>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</si>
  <si>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</si>
  <si>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</si>
  <si>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</si>
  <si>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</si>
  <si>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</si>
  <si>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</si>
  <si>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</si>
  <si>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</si>
  <si>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</si>
  <si>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</si>
  <si>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</si>
  <si>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</si>
  <si>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</si>
  <si>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</si>
  <si>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</si>
  <si>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</si>
  <si>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</si>
  <si>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</si>
  <si>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</si>
  <si>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</si>
  <si>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</si>
  <si>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</si>
  <si>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</si>
  <si>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</si>
  <si>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</si>
  <si>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</si>
  <si>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</si>
  <si>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</si>
  <si>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</si>
  <si>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</si>
  <si>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</si>
  <si>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</si>
  <si>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</si>
  <si>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</si>
  <si>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</si>
  <si>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</si>
  <si>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</si>
  <si>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</si>
  <si>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</si>
  <si>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</si>
  <si>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</si>
  <si>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</si>
  <si>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</si>
  <si>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</si>
  <si>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</si>
  <si>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</si>
  <si>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</si>
  <si>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</si>
  <si>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</si>
  <si>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</si>
  <si>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</si>
  <si>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</si>
  <si>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</si>
  <si>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</si>
  <si>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</si>
  <si>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</si>
  <si>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</si>
  <si>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</si>
  <si>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</si>
  <si>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</si>
  <si>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</si>
  <si>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</si>
  <si>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</si>
  <si>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</si>
  <si>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</si>
  <si>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</si>
  <si>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</si>
  <si>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</si>
  <si>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</si>
  <si>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</si>
  <si>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</si>
  <si>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</si>
  <si>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</si>
  <si>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</si>
  <si>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</si>
  <si>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</si>
  <si>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</si>
  <si>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</si>
  <si>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</si>
  <si>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</si>
  <si>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</si>
  <si>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</si>
  <si>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</si>
  <si>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</si>
  <si>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</si>
  <si>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</si>
  <si>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</si>
  <si>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</si>
  <si>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</si>
  <si>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</si>
  <si>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</si>
  <si>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</si>
  <si>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</si>
  <si>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</si>
  <si>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</si>
  <si>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</si>
  <si>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</si>
  <si>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</si>
  <si>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</si>
  <si>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</si>
  <si>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</si>
  <si>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</si>
  <si>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</si>
  <si>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</si>
  <si>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</si>
  <si>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</si>
  <si>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</si>
  <si>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</si>
  <si>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</si>
  <si>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</si>
  <si>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</si>
  <si>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</si>
  <si>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</si>
  <si>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</si>
  <si>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</si>
  <si>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</si>
  <si>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</si>
  <si>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</si>
  <si>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</si>
  <si>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</si>
  <si>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</si>
  <si>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</si>
  <si>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</si>
  <si>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</si>
  <si>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</si>
  <si>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</si>
  <si>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</si>
  <si>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</si>
  <si>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</si>
  <si>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</si>
  <si>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</si>
  <si>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</si>
  <si>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</si>
  <si>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</si>
  <si>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</si>
  <si>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</si>
  <si>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</si>
  <si>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</si>
  <si>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</si>
  <si>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</si>
  <si>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</si>
  <si>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</si>
  <si>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</si>
  <si>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</si>
  <si>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</si>
  <si>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</si>
  <si>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</si>
  <si>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</si>
  <si>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</si>
  <si>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</si>
  <si>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</si>
  <si>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</si>
  <si>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</si>
  <si>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</si>
  <si>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</si>
  <si>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</si>
  <si>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</si>
  <si>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</si>
  <si>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</si>
  <si>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</si>
  <si>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</si>
  <si>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</si>
  <si>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</si>
  <si>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</si>
  <si>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</si>
  <si>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</si>
  <si>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</si>
  <si>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</si>
  <si>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</si>
  <si>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</si>
  <si>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</si>
  <si>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</si>
  <si>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</si>
  <si>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</si>
  <si>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</si>
  <si>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</si>
  <si>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</si>
  <si>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</si>
  <si>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</si>
  <si>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</si>
  <si>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</si>
  <si>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</si>
  <si>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</si>
  <si>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</si>
  <si>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</si>
  <si>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</si>
  <si>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</si>
  <si>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</si>
  <si>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</si>
  <si>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</si>
  <si>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</si>
  <si>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</si>
  <si>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</si>
  <si>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</si>
  <si>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</si>
  <si>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</si>
  <si>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</si>
  <si>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</si>
  <si>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</si>
  <si>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</si>
  <si>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</si>
  <si>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</si>
  <si>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</si>
  <si>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</si>
  <si>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</si>
  <si>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</si>
  <si>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</si>
  <si>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</si>
  <si>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</si>
  <si>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</si>
  <si>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</si>
  <si>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</si>
  <si>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</si>
  <si>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</si>
  <si>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</si>
  <si>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</si>
  <si>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</si>
  <si>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</si>
  <si>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</si>
  <si>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</si>
  <si>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</si>
  <si>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</si>
  <si>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</si>
  <si>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</si>
  <si>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</si>
  <si>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</si>
  <si>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</si>
  <si>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</si>
  <si>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</si>
  <si>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</si>
  <si>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</si>
  <si>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</si>
  <si>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</si>
  <si>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</si>
  <si>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</si>
  <si>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</si>
  <si>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</si>
  <si>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</si>
  <si>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</si>
  <si>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</si>
  <si>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</si>
  <si>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</si>
  <si>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</si>
  <si>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</si>
  <si>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</si>
  <si>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</si>
  <si>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</si>
  <si>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</si>
  <si>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</si>
  <si>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</si>
  <si>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</si>
  <si>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</si>
  <si>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</si>
  <si>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</si>
  <si>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</si>
  <si>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</si>
  <si>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</si>
  <si>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</si>
  <si>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</si>
  <si>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</si>
  <si>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</si>
  <si>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</si>
  <si>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</si>
  <si>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</si>
  <si>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</si>
  <si>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</si>
  <si>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</si>
  <si>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</si>
  <si>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</si>
  <si>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</si>
  <si>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</si>
  <si>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</si>
  <si>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</si>
  <si>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</si>
  <si>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</si>
  <si>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</si>
  <si>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</si>
  <si>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</si>
  <si>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</si>
  <si>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</si>
  <si>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</si>
  <si>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</si>
  <si>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</si>
  <si>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</si>
  <si>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</si>
  <si>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</si>
  <si>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</si>
  <si>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</si>
  <si>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</si>
  <si>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</si>
  <si>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</si>
  <si>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</si>
  <si>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</si>
  <si>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</si>
  <si>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</si>
  <si>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</si>
  <si>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</si>
  <si>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</si>
  <si>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</si>
  <si>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</si>
  <si>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</si>
  <si>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</si>
  <si>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</si>
  <si>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</si>
  <si>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</si>
  <si>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</si>
  <si>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</si>
  <si>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</si>
  <si>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</si>
  <si>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</si>
  <si>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</si>
  <si>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</si>
  <si>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</si>
  <si>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</si>
  <si>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</si>
  <si>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</si>
  <si>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</si>
  <si>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</si>
  <si>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</si>
  <si>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</si>
  <si>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</si>
  <si>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</si>
  <si>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</si>
  <si>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</si>
  <si>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</si>
  <si>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</si>
  <si>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</si>
  <si>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</si>
  <si>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</si>
  <si>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</si>
  <si>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</si>
  <si>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</si>
  <si>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</si>
  <si>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</si>
  <si>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</si>
  <si>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</si>
  <si>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</si>
  <si>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</si>
  <si>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</si>
  <si>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</si>
  <si>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</si>
  <si>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</si>
  <si>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</si>
  <si>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</si>
  <si>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</si>
  <si>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</si>
  <si>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</si>
  <si>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</si>
  <si>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</si>
  <si>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</si>
  <si>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</si>
  <si>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</si>
  <si>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</si>
  <si>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</si>
  <si>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</si>
  <si>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</si>
  <si>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</si>
  <si>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</si>
  <si>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</si>
  <si>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</si>
  <si>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</si>
  <si>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</si>
  <si>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</si>
  <si>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</si>
  <si>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</si>
  <si>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</si>
  <si>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</si>
  <si>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</si>
  <si>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</si>
  <si>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</si>
  <si>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</si>
  <si>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</si>
  <si>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</si>
  <si>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</si>
  <si>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</si>
  <si>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</si>
  <si>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</si>
  <si>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</si>
  <si>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</si>
  <si>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</si>
  <si>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</si>
  <si>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</si>
  <si>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</si>
  <si>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</si>
  <si>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</si>
  <si>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</si>
  <si>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</si>
  <si>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</si>
  <si>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</si>
  <si>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</si>
  <si>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</si>
  <si>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</si>
  <si>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</si>
  <si>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</si>
  <si>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</si>
  <si>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</si>
  <si>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</si>
  <si>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</si>
  <si>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</si>
  <si>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</si>
  <si>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</si>
  <si>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</si>
  <si>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</si>
  <si>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</si>
  <si>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</si>
  <si>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</si>
  <si>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</si>
  <si>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</si>
  <si>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</si>
  <si>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</si>
  <si>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</si>
  <si>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</si>
  <si>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</si>
  <si>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</si>
  <si>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</si>
  <si>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</si>
  <si>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</si>
  <si>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</si>
  <si>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</si>
  <si>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</si>
  <si>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</si>
  <si>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</si>
  <si>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</si>
  <si>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</si>
  <si>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</si>
  <si>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</si>
  <si>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</si>
  <si>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</si>
  <si>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</si>
  <si>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</si>
  <si>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</si>
  <si>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</si>
  <si>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</si>
  <si>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</si>
  <si>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</si>
  <si>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</si>
  <si>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</si>
  <si>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</si>
  <si>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</si>
  <si>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</si>
  <si>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</si>
  <si>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</si>
  <si>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</si>
  <si>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</si>
  <si>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</si>
  <si>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</si>
  <si>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</si>
  <si>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</si>
  <si>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</si>
  <si>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</si>
  <si>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</si>
  <si>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</si>
  <si>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</si>
  <si>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</si>
  <si>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</si>
  <si>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</si>
  <si>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</si>
  <si>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</si>
  <si>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</si>
  <si>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</si>
  <si>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</si>
  <si>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</si>
  <si>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</si>
  <si>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</si>
  <si>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</si>
  <si>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</si>
  <si>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</si>
  <si>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</si>
  <si>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</si>
  <si>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</si>
  <si>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</si>
  <si>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</si>
  <si>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</si>
  <si>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</si>
  <si>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</si>
  <si>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</si>
  <si>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</si>
  <si>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</si>
  <si>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</si>
  <si>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</si>
  <si>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</si>
  <si>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</si>
  <si>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</si>
  <si>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</si>
  <si>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</si>
  <si>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</si>
  <si>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</si>
  <si>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</si>
  <si>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</si>
  <si>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</si>
  <si>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</si>
  <si>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</si>
  <si>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</si>
  <si>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</si>
  <si>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</si>
  <si>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</si>
  <si>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</si>
  <si>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</si>
  <si>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</si>
  <si>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</si>
  <si>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</si>
  <si>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</si>
  <si>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</si>
  <si>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</si>
  <si>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</si>
  <si>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</si>
  <si>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</si>
  <si>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</si>
  <si>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</si>
  <si>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</si>
  <si>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</si>
  <si>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</si>
  <si>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</si>
  <si>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</si>
  <si>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</si>
  <si>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</si>
  <si>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</si>
  <si>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</si>
  <si>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</si>
  <si>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</si>
  <si>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</si>
  <si>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</si>
  <si>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</si>
  <si>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</si>
  <si>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</si>
  <si>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</si>
  <si>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</si>
  <si>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</si>
  <si>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</si>
  <si>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</si>
  <si>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</si>
  <si>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</si>
  <si>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</si>
  <si>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</si>
  <si>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</si>
  <si>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</si>
  <si>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</si>
  <si>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</si>
  <si>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</si>
  <si>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</si>
  <si>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</si>
  <si>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</si>
  <si>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</si>
  <si>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</si>
  <si>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</si>
  <si>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</si>
  <si>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</si>
  <si>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</si>
  <si>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</si>
  <si>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</si>
  <si>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</si>
  <si>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</si>
  <si>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</si>
  <si>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</si>
  <si>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</si>
  <si>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</si>
  <si>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</si>
  <si>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</si>
  <si>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</si>
  <si>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</si>
  <si>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</si>
  <si>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</si>
  <si>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</si>
  <si>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</si>
  <si>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</si>
  <si>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</si>
  <si>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</si>
  <si>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</si>
  <si>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</si>
  <si>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</si>
  <si>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</si>
  <si>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</si>
  <si>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</si>
  <si>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</si>
  <si>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</si>
  <si>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</si>
  <si>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</si>
  <si>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</si>
  <si>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</si>
  <si>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</si>
  <si>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</si>
  <si>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</si>
  <si>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</si>
  <si>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</si>
  <si>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</si>
  <si>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</si>
  <si>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</si>
  <si>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</si>
  <si>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</si>
  <si>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</si>
  <si>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</si>
  <si>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</si>
  <si>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</si>
  <si>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</si>
  <si>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</si>
  <si>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</si>
  <si>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</si>
  <si>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</si>
  <si>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</si>
  <si>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</si>
  <si>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</si>
  <si>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</si>
  <si>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</si>
  <si>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</si>
  <si>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</si>
  <si>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</si>
  <si>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</si>
  <si>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</si>
  <si>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</si>
  <si>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</si>
  <si>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</si>
  <si>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</si>
  <si>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</si>
  <si>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</si>
  <si>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</si>
  <si>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</si>
  <si>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</si>
  <si>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</si>
  <si>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</si>
  <si>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</si>
  <si>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</si>
  <si>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</si>
  <si>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</si>
  <si>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</si>
  <si>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</si>
  <si>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</si>
  <si>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</si>
  <si>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</si>
  <si>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</si>
  <si>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</si>
  <si>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</si>
  <si>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</si>
  <si>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</si>
  <si>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</si>
  <si>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</si>
  <si>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</si>
  <si>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</si>
  <si>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</si>
  <si>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</si>
  <si>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</si>
  <si>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</si>
  <si>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</si>
  <si>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</si>
  <si>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</si>
  <si>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</si>
  <si>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</si>
  <si>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</si>
  <si>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</si>
  <si>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</si>
  <si>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</si>
  <si>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</si>
  <si>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</si>
  <si>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</si>
  <si>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</si>
  <si>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</si>
  <si>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</si>
  <si>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</si>
  <si>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</si>
  <si>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</si>
  <si>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</si>
  <si>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</si>
  <si>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</si>
  <si>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</si>
  <si>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</si>
  <si>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</si>
  <si>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</si>
  <si>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</si>
  <si>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</si>
  <si>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</si>
  <si>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</si>
  <si>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</si>
  <si>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</si>
  <si>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</si>
  <si>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</si>
  <si>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</si>
  <si>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</si>
  <si>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</si>
  <si>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</si>
  <si>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</si>
  <si>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</si>
  <si>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</si>
  <si>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</si>
  <si>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</si>
  <si>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</si>
  <si>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</si>
  <si>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</si>
  <si>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</si>
  <si>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</si>
  <si>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</si>
  <si>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</si>
  <si>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</si>
  <si>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</si>
  <si>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</si>
  <si>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</si>
  <si>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</si>
  <si>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</si>
  <si>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</si>
  <si>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</si>
  <si>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</si>
  <si>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</si>
  <si>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</si>
  <si>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</si>
  <si>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</si>
  <si>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</si>
  <si>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</si>
  <si>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</si>
  <si>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</si>
  <si>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</si>
  <si>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</si>
  <si>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</si>
  <si>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</si>
  <si>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</si>
  <si>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</si>
  <si>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</si>
  <si>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</si>
  <si>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</si>
  <si>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</si>
  <si>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</si>
  <si>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</si>
  <si>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</si>
  <si>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</si>
  <si>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</si>
  <si>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</si>
  <si>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</si>
  <si>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</si>
  <si>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</si>
  <si>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</si>
  <si>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</si>
  <si>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</si>
  <si>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</si>
  <si>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</si>
  <si>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</si>
  <si>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</si>
  <si>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</si>
  <si>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</si>
  <si>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</si>
  <si>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</si>
  <si>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</si>
  <si>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</si>
  <si>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</si>
  <si>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</si>
  <si>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</si>
  <si>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</si>
  <si>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</si>
  <si>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</si>
  <si>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</si>
  <si>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</si>
  <si>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</si>
  <si>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</si>
  <si>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</si>
  <si>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</si>
  <si>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</si>
  <si>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</si>
  <si>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</si>
  <si>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</si>
  <si>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</si>
  <si>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</si>
  <si>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</si>
  <si>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</si>
  <si>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</si>
  <si>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</si>
  <si>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</si>
  <si>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</si>
  <si>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</si>
  <si>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</si>
  <si>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</si>
  <si>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</si>
  <si>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</si>
  <si>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</si>
  <si>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</si>
  <si>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</si>
  <si>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</si>
  <si>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</si>
  <si>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</si>
  <si>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</si>
  <si>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</si>
  <si>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</si>
  <si>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</si>
  <si>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</si>
  <si>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</si>
  <si>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</si>
  <si>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</si>
  <si>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</si>
  <si>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</si>
  <si>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</si>
  <si>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</si>
  <si>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</si>
  <si>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</si>
  <si>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</si>
  <si>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</si>
  <si>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</si>
  <si>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</si>
  <si>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</si>
  <si>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</si>
  <si>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</si>
  <si>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</si>
  <si>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</si>
  <si>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</si>
  <si>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</si>
  <si>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</si>
  <si>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</si>
  <si>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</si>
  <si>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</si>
  <si>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</si>
  <si>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</si>
  <si>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</si>
  <si>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</si>
  <si>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</si>
  <si>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</si>
  <si>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</si>
  <si>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</si>
  <si>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</si>
  <si>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</si>
  <si>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</si>
  <si>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</si>
  <si>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</si>
  <si>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</si>
  <si>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</si>
  <si>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</si>
  <si>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</si>
  <si>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</si>
  <si>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</si>
  <si>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</si>
  <si>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</si>
  <si>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</si>
  <si>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</si>
  <si>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</si>
  <si>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</si>
  <si>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</si>
  <si>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</si>
  <si>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</si>
  <si>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</si>
  <si>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</si>
  <si>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</si>
  <si>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</si>
  <si>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</si>
  <si>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</si>
  <si>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</si>
  <si>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</si>
  <si>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</si>
  <si>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</si>
  <si>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</si>
  <si>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</si>
  <si>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</si>
  <si>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</si>
  <si>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</si>
  <si>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</si>
  <si>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</si>
  <si>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</si>
  <si>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</si>
  <si>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</si>
  <si>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</si>
  <si>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</si>
  <si>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</si>
  <si>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</si>
  <si>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</si>
  <si>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</si>
  <si>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</si>
  <si>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</si>
  <si>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</si>
  <si>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</si>
  <si>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</si>
  <si>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</si>
  <si>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</si>
  <si>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</si>
  <si>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</si>
  <si>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</si>
  <si>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</si>
  <si>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</si>
  <si>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</si>
  <si>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</si>
  <si>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</si>
  <si>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</si>
  <si>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</si>
  <si>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</si>
  <si>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</si>
  <si>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</si>
  <si>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</si>
  <si>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</si>
  <si>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</si>
  <si>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</si>
  <si>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</si>
  <si>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</si>
  <si>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</si>
  <si>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</si>
  <si>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</si>
  <si>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</si>
  <si>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</si>
  <si>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</si>
  <si>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</si>
  <si>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</si>
  <si>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</si>
  <si>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</si>
  <si>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</si>
  <si>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</si>
  <si>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</si>
  <si>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</si>
  <si>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</si>
  <si>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</si>
  <si>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</si>
  <si>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</si>
  <si>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</si>
  <si>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</si>
  <si>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</si>
  <si>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</si>
  <si>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</si>
  <si>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</si>
  <si>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</si>
  <si>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</si>
  <si>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</si>
  <si>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</si>
  <si>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</si>
  <si>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</si>
  <si>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</si>
  <si>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</si>
  <si>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</si>
  <si>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</si>
  <si>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</si>
  <si>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</si>
  <si>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</si>
  <si>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</si>
  <si>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</si>
  <si>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</si>
  <si>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</si>
  <si>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</si>
  <si>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</si>
  <si>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</si>
  <si>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</si>
  <si>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</si>
  <si>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</si>
  <si>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</si>
  <si>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</si>
  <si>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</si>
  <si>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</si>
  <si>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</si>
  <si>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</si>
  <si>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</si>
  <si>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</si>
  <si>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</si>
  <si>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</si>
  <si>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</si>
  <si>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</si>
  <si>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</si>
  <si>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</si>
  <si>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</si>
  <si>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</si>
  <si>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</si>
  <si>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</si>
  <si>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</si>
  <si>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</si>
  <si>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</si>
  <si>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</si>
  <si>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</si>
  <si>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</si>
  <si>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</si>
  <si>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</si>
  <si>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</si>
  <si>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</si>
  <si>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</si>
  <si>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</si>
  <si>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</si>
  <si>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</si>
  <si>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</si>
  <si>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</si>
  <si>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</si>
  <si>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</si>
  <si>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</si>
  <si>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</si>
  <si>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</si>
  <si>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</si>
  <si>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</si>
  <si>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</si>
  <si>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</si>
  <si>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</si>
  <si>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</si>
  <si>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</si>
  <si>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</si>
  <si>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</si>
  <si>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</si>
  <si>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</si>
  <si>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</si>
  <si>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</si>
  <si>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</si>
  <si>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</si>
  <si>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</si>
  <si>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</si>
  <si>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</si>
  <si>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</si>
  <si>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</si>
  <si>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</si>
  <si>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</si>
  <si>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</si>
  <si>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</si>
  <si>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</si>
  <si>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</si>
  <si>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</si>
  <si>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</si>
  <si>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</si>
  <si>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</si>
  <si>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</si>
  <si>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</si>
  <si>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</si>
  <si>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</si>
  <si>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</si>
  <si>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</si>
  <si>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</si>
  <si>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</si>
  <si>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</si>
  <si>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</si>
  <si>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</si>
  <si>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</si>
  <si>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</si>
  <si>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</si>
  <si>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</si>
  <si>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</si>
  <si>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</si>
  <si>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</si>
  <si>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</si>
  <si>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</si>
  <si>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</si>
  <si>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</si>
  <si>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</si>
  <si>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</si>
  <si>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</si>
  <si>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</si>
  <si>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</si>
  <si>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</si>
  <si>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</si>
  <si>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</si>
  <si>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</si>
  <si>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</si>
  <si>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</si>
  <si>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</si>
  <si>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</si>
  <si>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</si>
  <si>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</si>
  <si>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</si>
  <si>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</si>
  <si>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</si>
  <si>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</si>
  <si>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</si>
  <si>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</si>
  <si>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</si>
  <si>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</si>
  <si>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</si>
  <si>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</si>
  <si>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</si>
  <si>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</si>
  <si>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</si>
  <si>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</si>
  <si>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</si>
  <si>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</si>
  <si>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</si>
  <si>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</si>
  <si>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</si>
  <si>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</si>
  <si>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</si>
  <si>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</si>
  <si>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</si>
  <si>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</si>
  <si>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</si>
  <si>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</si>
  <si>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</si>
  <si>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</si>
  <si>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</si>
  <si>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</si>
  <si>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</si>
  <si>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</si>
  <si>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</si>
  <si>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</si>
  <si>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</si>
  <si>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</si>
  <si>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</si>
  <si>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</si>
  <si>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</si>
  <si>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</si>
  <si>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</si>
  <si>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</si>
  <si>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</si>
  <si>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</si>
  <si>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</si>
  <si>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</si>
  <si>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</si>
  <si>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</si>
  <si>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</si>
  <si>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</si>
  <si>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</si>
  <si>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</si>
  <si>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</si>
  <si>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</si>
  <si>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</si>
  <si>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</si>
  <si>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</si>
  <si>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</si>
  <si>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</si>
  <si>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</si>
  <si>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</si>
  <si>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</si>
  <si>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</si>
  <si>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</si>
  <si>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</si>
  <si>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</si>
  <si>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</si>
  <si>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</si>
  <si>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</si>
  <si>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</si>
  <si>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</si>
  <si>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</si>
  <si>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</si>
  <si>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</si>
  <si>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</si>
  <si>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</si>
  <si>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</si>
  <si>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</si>
  <si>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</si>
  <si>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</si>
  <si>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</si>
  <si>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</si>
  <si>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</si>
  <si>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</si>
  <si>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</si>
  <si>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</si>
  <si>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</si>
  <si>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</si>
  <si>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</si>
  <si>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</si>
  <si>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</si>
  <si>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</si>
  <si>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</si>
  <si>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</si>
  <si>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</si>
  <si>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</si>
  <si>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</si>
  <si>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</si>
  <si>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</si>
  <si>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</si>
  <si>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</si>
  <si>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</si>
  <si>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</si>
  <si>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</si>
  <si>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</si>
  <si>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</si>
  <si>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</si>
  <si>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</si>
  <si>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</si>
  <si>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</si>
  <si>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</si>
  <si>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</si>
  <si>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</si>
  <si>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</si>
  <si>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</si>
  <si>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</si>
  <si>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</si>
  <si>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</si>
  <si>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</si>
  <si>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</si>
  <si>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</si>
  <si>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</si>
  <si>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</si>
  <si>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</si>
  <si>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</si>
  <si>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</si>
  <si>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</si>
  <si>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</si>
  <si>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</si>
  <si>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</si>
  <si>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</si>
  <si>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</si>
  <si>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</si>
  <si>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</si>
  <si>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</si>
  <si>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</si>
  <si>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</si>
  <si>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</si>
  <si>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</si>
  <si>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</si>
  <si>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</si>
  <si>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</si>
  <si>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</si>
  <si>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</si>
  <si>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</si>
  <si>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</si>
  <si>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</si>
  <si>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</si>
  <si>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</si>
  <si>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</si>
  <si>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</si>
  <si>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</si>
  <si>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</si>
  <si>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</si>
  <si>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</si>
  <si>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</si>
  <si>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</si>
  <si>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</si>
  <si>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</si>
  <si>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</si>
  <si>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</si>
  <si>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</si>
  <si>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</si>
  <si>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</si>
  <si>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</si>
  <si>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</si>
  <si>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</si>
  <si>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</si>
  <si>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</si>
  <si>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</si>
  <si>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</si>
  <si>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</si>
  <si>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</si>
  <si>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</si>
  <si>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</si>
  <si>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</si>
  <si>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</si>
  <si>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</si>
  <si>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</si>
  <si>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</si>
  <si>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</si>
  <si>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</si>
  <si>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</si>
  <si>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</si>
  <si>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</si>
  <si>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</si>
  <si>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</si>
  <si>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</si>
  <si>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</si>
  <si>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</si>
  <si>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</si>
  <si>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</si>
  <si>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</si>
  <si>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</si>
  <si>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</si>
  <si>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</si>
  <si>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</si>
  <si>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</si>
  <si>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</si>
  <si>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</si>
  <si>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</si>
  <si>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</si>
  <si>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</si>
  <si>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</si>
  <si>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</si>
  <si>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</si>
  <si>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</si>
  <si>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</si>
  <si>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</si>
  <si>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</si>
  <si>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</si>
  <si>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</si>
  <si>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</si>
  <si>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</si>
  <si>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</si>
  <si>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</si>
  <si>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</si>
  <si>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</si>
  <si>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</si>
  <si>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</si>
  <si>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</si>
  <si>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</si>
  <si>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</si>
  <si>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</si>
  <si>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</si>
  <si>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</si>
  <si>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</si>
  <si>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</si>
  <si>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</si>
  <si>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</si>
  <si>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</si>
  <si>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</si>
  <si>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</si>
  <si>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</si>
  <si>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</si>
  <si>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</si>
  <si>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</si>
  <si>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</si>
  <si>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</si>
  <si>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</si>
  <si>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</si>
  <si>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</si>
  <si>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</si>
  <si>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</si>
  <si>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</si>
  <si>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</si>
  <si>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</si>
  <si>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</si>
  <si>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</si>
  <si>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</si>
  <si>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</si>
  <si>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</si>
  <si>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</si>
  <si>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</si>
  <si>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</si>
  <si>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</si>
  <si>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</si>
  <si>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</si>
  <si>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</si>
  <si>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</si>
  <si>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</si>
  <si>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</si>
  <si>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</si>
  <si>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</si>
  <si>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</si>
  <si>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</si>
  <si>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</si>
  <si>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</si>
  <si>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</si>
  <si>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</si>
  <si>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</si>
  <si>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</si>
  <si>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</si>
  <si>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</si>
  <si>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</si>
  <si>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</si>
  <si>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</si>
  <si>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</si>
  <si>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</si>
  <si>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</si>
  <si>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</si>
  <si>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</si>
  <si>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</si>
  <si>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</si>
  <si>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</si>
  <si>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</si>
  <si>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</si>
  <si>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</si>
  <si>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</si>
  <si>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</si>
  <si>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</si>
  <si>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</si>
  <si>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</si>
  <si>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</si>
  <si>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</si>
  <si>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</si>
  <si>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</si>
  <si>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</si>
  <si>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</si>
  <si>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</si>
  <si>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</si>
  <si>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</si>
  <si>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</si>
  <si>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</si>
  <si>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</si>
  <si>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</si>
  <si>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</si>
  <si>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</si>
  <si>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</si>
  <si>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</si>
  <si>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</si>
  <si>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</si>
  <si>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</si>
  <si>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</si>
  <si>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</si>
  <si>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</si>
  <si>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</si>
  <si>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</si>
  <si>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</si>
  <si>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</si>
  <si>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</si>
  <si>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</si>
  <si>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</si>
  <si>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</si>
  <si>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</si>
  <si>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</si>
  <si>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</si>
  <si>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</si>
  <si>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</si>
  <si>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</si>
  <si>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</si>
  <si>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</si>
  <si>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</si>
  <si>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</si>
  <si>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</si>
  <si>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</si>
  <si>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</si>
  <si>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</si>
  <si>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</si>
  <si>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</si>
  <si>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</si>
  <si>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</si>
  <si>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</si>
  <si>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</si>
  <si>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</si>
  <si>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</si>
  <si>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</si>
  <si>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</si>
  <si>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</si>
  <si>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</si>
  <si>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</si>
  <si>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</si>
  <si>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</si>
  <si>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</si>
  <si>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</si>
  <si>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</si>
  <si>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</si>
  <si>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</si>
  <si>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</si>
  <si>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</si>
  <si>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</si>
  <si>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</si>
  <si>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</si>
  <si>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</si>
  <si>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</si>
  <si>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</si>
  <si>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</si>
  <si>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</si>
  <si>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</si>
  <si>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</si>
  <si>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</si>
  <si>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</si>
  <si>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</si>
  <si>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</si>
  <si>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</si>
  <si>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</si>
  <si>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</si>
  <si>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</si>
  <si>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</si>
  <si>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</si>
  <si>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</si>
  <si>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</si>
  <si>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</si>
  <si>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</si>
  <si>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</si>
  <si>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</si>
  <si>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</si>
  <si>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</si>
  <si>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</si>
  <si>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</si>
  <si>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</si>
  <si>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</si>
  <si>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</si>
  <si>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</si>
  <si>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</si>
  <si>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</si>
  <si>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</si>
  <si>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</si>
  <si>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</si>
  <si>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</si>
  <si>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</si>
  <si>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</si>
  <si>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</si>
  <si>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</si>
  <si>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</si>
  <si>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</si>
  <si>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</si>
  <si>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</si>
  <si>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</si>
  <si>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</si>
  <si>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</si>
  <si>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</si>
  <si>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</si>
  <si>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</si>
  <si>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</si>
  <si>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</si>
  <si>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</si>
  <si>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</si>
  <si>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</si>
  <si>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</si>
  <si>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</si>
  <si>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</si>
  <si>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</si>
  <si>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</si>
  <si>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</si>
  <si>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</si>
  <si>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</si>
  <si>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</si>
  <si>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</si>
  <si>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</si>
  <si>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</si>
  <si>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</si>
  <si>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</si>
  <si>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</si>
  <si>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</si>
  <si>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</si>
  <si>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</si>
  <si>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</si>
  <si>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</si>
  <si>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</si>
  <si>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</si>
  <si>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</si>
  <si>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</si>
  <si>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</si>
  <si>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</si>
  <si>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</si>
  <si>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</si>
  <si>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</si>
  <si>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</si>
  <si>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</si>
  <si>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</si>
  <si>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</si>
  <si>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</si>
  <si>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</si>
  <si>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</si>
  <si>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</si>
  <si>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</si>
  <si>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</si>
  <si>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</si>
  <si>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</si>
  <si>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</si>
  <si>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</si>
  <si>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</si>
  <si>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</si>
  <si>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</si>
  <si>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</si>
  <si>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</si>
  <si>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</si>
  <si>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</si>
  <si>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</si>
  <si>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</si>
  <si>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</si>
  <si>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</si>
  <si>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</si>
  <si>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</si>
  <si>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</si>
  <si>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</si>
  <si>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</si>
  <si>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</si>
  <si>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</si>
  <si>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</si>
  <si>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</si>
  <si>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</si>
  <si>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</si>
  <si>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</si>
  <si>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</si>
  <si>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</si>
  <si>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</si>
  <si>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</si>
  <si>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</si>
  <si>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</si>
  <si>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</si>
  <si>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</si>
  <si>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</si>
  <si>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</si>
  <si>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</si>
  <si>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</si>
  <si>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</si>
  <si>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</si>
  <si>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</si>
  <si>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</si>
  <si>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</si>
  <si>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</si>
  <si>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</si>
  <si>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</si>
  <si>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</si>
  <si>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</si>
  <si>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</si>
  <si>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</si>
  <si>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</si>
  <si>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</si>
  <si>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</si>
  <si>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</si>
  <si>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</si>
  <si>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</si>
  <si>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</si>
  <si>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</si>
  <si>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</si>
  <si>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</si>
  <si>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</si>
  <si>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</si>
  <si>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</si>
  <si>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</si>
  <si>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</si>
  <si>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</si>
  <si>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</si>
  <si>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</si>
  <si>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</si>
  <si>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</si>
  <si>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</si>
  <si>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</si>
  <si>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</si>
  <si>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</si>
  <si>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</si>
  <si>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</si>
  <si>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</si>
  <si>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</si>
  <si>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</si>
  <si>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</si>
  <si>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</si>
  <si>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</si>
  <si>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</si>
  <si>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</si>
  <si>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</si>
  <si>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</si>
  <si>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</si>
  <si>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</si>
  <si>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</si>
  <si>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</si>
  <si>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</si>
  <si>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</si>
  <si>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</si>
  <si>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</si>
  <si>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</si>
  <si>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</si>
  <si>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</si>
  <si>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</si>
  <si>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</si>
  <si>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</si>
  <si>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</si>
  <si>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</si>
  <si>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</si>
  <si>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</si>
  <si>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</si>
  <si>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</si>
  <si>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</si>
  <si>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</si>
  <si>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</si>
  <si>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</si>
  <si>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</si>
  <si>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</si>
  <si>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</si>
  <si>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</si>
  <si>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</si>
  <si>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</si>
  <si>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</si>
  <si>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</si>
  <si>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</si>
  <si>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</si>
  <si>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</si>
  <si>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</si>
  <si>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</si>
  <si>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</si>
  <si>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</si>
  <si>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</si>
  <si>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</si>
  <si>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</si>
  <si>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</si>
  <si>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</si>
  <si>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</si>
  <si>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</si>
  <si>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</si>
  <si>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</si>
  <si>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</si>
  <si>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</si>
  <si>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</si>
  <si>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</si>
  <si>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</si>
  <si>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</si>
  <si>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</si>
  <si>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</si>
  <si>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</si>
  <si>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</si>
  <si>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</si>
  <si>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</si>
  <si>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</si>
  <si>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</si>
  <si>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</si>
  <si>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</si>
  <si>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</si>
  <si>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</si>
  <si>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</si>
  <si>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</si>
  <si>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</si>
  <si>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</si>
  <si>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</si>
  <si>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</si>
  <si>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</si>
  <si>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</si>
  <si>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</si>
  <si>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</si>
  <si>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</si>
  <si>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</si>
  <si>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</si>
  <si>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</si>
  <si>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</si>
  <si>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</si>
  <si>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</si>
  <si>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</si>
  <si>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</si>
  <si>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</si>
  <si>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</si>
  <si>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</si>
  <si>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</si>
  <si>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</si>
  <si>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</si>
  <si>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</si>
  <si>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</si>
  <si>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</si>
  <si>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</si>
  <si>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</si>
  <si>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</si>
  <si>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</si>
  <si>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</si>
  <si>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</si>
  <si>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</si>
  <si>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</si>
  <si>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</si>
  <si>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</si>
  <si>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</si>
  <si>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</si>
  <si>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</si>
  <si>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</si>
  <si>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</si>
  <si>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</si>
  <si>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</si>
  <si>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</si>
  <si>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</si>
  <si>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</si>
  <si>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</si>
  <si>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</si>
  <si>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</si>
  <si>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</si>
  <si>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</si>
  <si>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</si>
  <si>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</si>
  <si>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</si>
  <si>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</si>
  <si>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</si>
  <si>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</si>
  <si>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</si>
  <si>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</si>
  <si>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</si>
  <si>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</si>
  <si>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</si>
  <si>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</si>
  <si>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</si>
  <si>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</si>
  <si>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</si>
  <si>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</si>
  <si>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</si>
  <si>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</si>
  <si>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</si>
  <si>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</si>
  <si>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</si>
  <si>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</si>
  <si>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</si>
  <si>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</si>
  <si>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</si>
  <si>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</si>
  <si>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</si>
  <si>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</si>
  <si>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</si>
  <si>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</si>
  <si>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</si>
  <si>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</si>
  <si>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</si>
  <si>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</si>
  <si>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</si>
  <si>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</si>
  <si>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</si>
  <si>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</si>
  <si>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</si>
  <si>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</si>
  <si>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</si>
  <si>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</si>
  <si>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</si>
  <si>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</si>
  <si>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</si>
  <si>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</si>
  <si>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</si>
  <si>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</si>
  <si>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</si>
  <si>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</si>
  <si>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</si>
  <si>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</si>
  <si>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</si>
  <si>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</si>
  <si>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</si>
  <si>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</si>
  <si>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</si>
  <si>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</si>
  <si>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</si>
  <si>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</si>
  <si>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</si>
  <si>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</si>
  <si>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</si>
  <si>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</si>
  <si>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</si>
  <si>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</si>
  <si>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</si>
  <si>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</si>
  <si>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</si>
  <si>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</si>
  <si>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</si>
  <si>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</si>
  <si>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</si>
  <si>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</si>
  <si>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</si>
  <si>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</si>
  <si>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</si>
  <si>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</si>
  <si>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</si>
  <si>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</si>
  <si>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</si>
  <si>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</si>
  <si>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</si>
  <si>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</si>
  <si>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</si>
  <si>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</si>
  <si>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</si>
  <si>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</si>
  <si>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</si>
  <si>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</si>
  <si>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</si>
  <si>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</si>
  <si>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</si>
  <si>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</si>
  <si>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</si>
  <si>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</si>
  <si>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</si>
  <si>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</si>
  <si>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</si>
  <si>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</si>
  <si>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</si>
  <si>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</si>
  <si>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</si>
  <si>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</si>
  <si>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</si>
  <si>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</si>
  <si>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</si>
  <si>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</si>
  <si>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</si>
  <si>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</si>
  <si>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</si>
  <si>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</si>
  <si>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</si>
  <si>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</si>
  <si>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</si>
  <si>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</si>
  <si>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</si>
  <si>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</si>
  <si>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</si>
  <si>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</si>
  <si>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</si>
  <si>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</si>
  <si>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</si>
  <si>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</si>
  <si>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</si>
  <si>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</si>
  <si>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</si>
  <si>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</si>
  <si>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</si>
  <si>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</si>
  <si>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</si>
  <si>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</si>
  <si>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</si>
  <si>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</si>
  <si>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</si>
  <si>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</si>
  <si>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</si>
  <si>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</si>
  <si>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</si>
  <si>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</si>
  <si>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</si>
  <si>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</si>
  <si>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</si>
  <si>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</si>
  <si>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</si>
  <si>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</si>
  <si>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</si>
  <si>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</si>
  <si>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</si>
  <si>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</si>
  <si>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</si>
  <si>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</si>
  <si>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</si>
  <si>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</si>
  <si>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</si>
  <si>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</si>
  <si>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</si>
  <si>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</si>
  <si>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</si>
  <si>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</si>
  <si>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</si>
  <si>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</si>
  <si>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</si>
  <si>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</si>
  <si>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</si>
  <si>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</si>
  <si>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</si>
  <si>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</si>
  <si>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</si>
  <si>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</si>
  <si>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</si>
  <si>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</si>
  <si>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</si>
  <si>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</si>
  <si>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</si>
  <si>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</si>
  <si>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</si>
  <si>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</si>
  <si>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</si>
  <si>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</si>
  <si>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</si>
  <si>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</si>
  <si>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</si>
  <si>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</si>
  <si>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</si>
  <si>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</si>
  <si>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</si>
  <si>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</si>
  <si>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</si>
  <si>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</si>
  <si>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</si>
  <si>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</si>
  <si>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</si>
  <si>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</si>
  <si>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</si>
  <si>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</si>
  <si>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</si>
  <si>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</si>
  <si>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</si>
  <si>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</si>
  <si>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</si>
  <si>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</si>
  <si>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</si>
  <si>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</si>
  <si>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</si>
  <si>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</si>
  <si>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</si>
  <si>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</si>
  <si>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</si>
  <si>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</si>
  <si>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</si>
  <si>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</si>
  <si>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</si>
  <si>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</si>
  <si>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</si>
  <si>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</si>
  <si>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</si>
  <si>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</si>
  <si>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</si>
  <si>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</si>
  <si>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</si>
  <si>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</si>
  <si>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</si>
  <si>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</si>
  <si>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</si>
  <si>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</si>
  <si>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</si>
  <si>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</si>
  <si>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</si>
  <si>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</si>
  <si>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</si>
  <si>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</si>
  <si>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</si>
  <si>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</si>
  <si>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</si>
  <si>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</si>
  <si>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</si>
  <si>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</si>
  <si>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</si>
  <si>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</si>
  <si>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</si>
  <si>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</si>
  <si>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</si>
  <si>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</si>
  <si>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</si>
  <si>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</si>
  <si>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</si>
  <si>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</si>
  <si>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</si>
  <si>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</si>
  <si>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</si>
  <si>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</si>
  <si>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</si>
  <si>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</si>
  <si>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</si>
  <si>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</si>
  <si>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</si>
  <si>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</si>
  <si>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</si>
  <si>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</si>
  <si>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</si>
  <si>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</si>
  <si>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</si>
  <si>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</si>
  <si>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</si>
  <si>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</si>
  <si>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</si>
  <si>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</si>
  <si>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</si>
  <si>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</si>
  <si>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</si>
  <si>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</si>
  <si>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</si>
  <si>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</si>
  <si>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</si>
  <si>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</si>
  <si>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</si>
  <si>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</si>
  <si>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</si>
  <si>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</si>
  <si>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</si>
  <si>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</si>
  <si>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</si>
  <si>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</si>
  <si>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</si>
  <si>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</si>
  <si>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</si>
  <si>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</si>
  <si>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</si>
  <si>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</si>
  <si>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</si>
  <si>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</si>
  <si>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</si>
  <si>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</si>
  <si>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</si>
  <si>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</si>
  <si>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</si>
  <si>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</si>
  <si>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</si>
  <si>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</si>
  <si>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</si>
  <si>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</si>
  <si>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</si>
  <si>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</si>
  <si>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</si>
  <si>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</si>
  <si>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</si>
  <si>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</si>
  <si>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</si>
  <si>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</si>
  <si>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</si>
  <si>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</si>
  <si>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</si>
  <si>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</si>
  <si>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</si>
  <si>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</si>
  <si>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</si>
  <si>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</si>
  <si>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</si>
  <si>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</si>
  <si>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</si>
  <si>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</si>
  <si>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</si>
  <si>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</si>
  <si>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</si>
  <si>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</si>
  <si>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</si>
  <si>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</si>
  <si>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</si>
  <si>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</si>
  <si>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</si>
  <si>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</si>
  <si>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</si>
  <si>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</si>
  <si>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</si>
  <si>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</si>
  <si>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</si>
  <si>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</si>
  <si>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</si>
  <si>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</si>
  <si>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</si>
  <si>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</si>
  <si>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</si>
  <si>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</si>
  <si>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</si>
  <si>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</si>
  <si>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</si>
  <si>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</si>
  <si>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</si>
  <si>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</si>
  <si>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</si>
  <si>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</si>
  <si>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</si>
  <si>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</si>
  <si>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</si>
  <si>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</si>
  <si>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</si>
  <si>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</si>
  <si>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</si>
  <si>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</si>
  <si>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</si>
  <si>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</si>
  <si>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</si>
  <si>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</si>
  <si>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</si>
  <si>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</si>
  <si>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</si>
  <si>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</si>
  <si>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</si>
  <si>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</si>
  <si>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</si>
  <si>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</si>
  <si>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</si>
  <si>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</si>
  <si>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</si>
  <si>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</si>
  <si>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</si>
  <si>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</si>
  <si>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</si>
  <si>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</si>
  <si>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</si>
  <si>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</si>
  <si>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</si>
  <si>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</si>
  <si>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</si>
  <si>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</si>
  <si>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</si>
  <si>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</si>
  <si>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</si>
  <si>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</si>
  <si>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</si>
  <si>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</si>
  <si>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</si>
  <si>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</si>
  <si>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</si>
  <si>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</si>
  <si>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</si>
  <si>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</si>
  <si>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</si>
  <si>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</si>
  <si>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</si>
  <si>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</si>
  <si>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</si>
  <si>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</si>
  <si>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</si>
  <si>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</si>
  <si>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</si>
  <si>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</si>
  <si>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</si>
  <si>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</si>
  <si>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</si>
  <si>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</si>
  <si>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</si>
  <si>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</si>
  <si>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</si>
  <si>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</si>
  <si>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</si>
  <si>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</si>
  <si>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</si>
  <si>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</si>
  <si>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</si>
  <si>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</si>
  <si>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</si>
  <si>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</si>
  <si>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</si>
  <si>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</si>
  <si>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</si>
  <si>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</si>
  <si>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</si>
  <si>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</si>
  <si>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</si>
  <si>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</si>
  <si>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</si>
  <si>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</si>
  <si>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</si>
  <si>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</si>
  <si>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</si>
  <si>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</si>
  <si>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</si>
  <si>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</si>
  <si>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</si>
  <si>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</si>
  <si>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</si>
  <si>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</si>
  <si>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</si>
  <si>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</si>
  <si>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</si>
  <si>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</si>
  <si>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</si>
  <si>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</si>
  <si>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</si>
  <si>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</si>
  <si>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</si>
  <si>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</si>
  <si>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</si>
  <si>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</si>
  <si>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</si>
  <si>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</si>
  <si>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</si>
  <si>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</si>
  <si>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</si>
  <si>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</si>
  <si>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</si>
  <si>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</si>
  <si>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</si>
  <si>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</si>
  <si>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</si>
  <si>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</si>
  <si>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</si>
  <si>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</si>
  <si>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</si>
  <si>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</si>
  <si>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</si>
  <si>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</si>
  <si>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</si>
  <si>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</si>
  <si>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</si>
  <si>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</si>
  <si>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</si>
  <si>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</si>
  <si>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</si>
  <si>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</si>
  <si>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</si>
  <si>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</si>
  <si>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</si>
  <si>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</si>
  <si>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</si>
  <si>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</si>
  <si>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</si>
  <si>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</si>
  <si>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</si>
  <si>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</si>
  <si>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</si>
  <si>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</si>
  <si>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</si>
  <si>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</si>
  <si>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</si>
  <si>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</si>
  <si>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</si>
  <si>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</si>
  <si>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</si>
  <si>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</si>
  <si>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</si>
  <si>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</si>
  <si>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</si>
  <si>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</si>
  <si>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</si>
  <si>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</si>
  <si>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</si>
  <si>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</si>
  <si>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</si>
  <si>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</si>
  <si>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</si>
  <si>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</si>
  <si>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</si>
  <si>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</si>
  <si>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</si>
  <si>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</si>
  <si>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</si>
  <si>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</si>
  <si>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</si>
  <si>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</si>
  <si>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</si>
  <si>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</si>
  <si>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</si>
  <si>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</si>
  <si>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</si>
  <si>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</si>
  <si>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</si>
  <si>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</si>
  <si>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</si>
  <si>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</si>
  <si>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</si>
  <si>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</si>
  <si>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</si>
  <si>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</si>
  <si>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</si>
  <si>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</si>
  <si>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</si>
  <si>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</si>
  <si>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</si>
  <si>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</si>
  <si>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</si>
  <si>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</si>
  <si>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</si>
  <si>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</si>
  <si>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</si>
  <si>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</si>
  <si>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</si>
  <si>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</si>
  <si>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</si>
  <si>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</si>
  <si>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</si>
  <si>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</si>
  <si>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</si>
  <si>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</si>
  <si>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</si>
  <si>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</si>
  <si>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</si>
  <si>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</si>
  <si>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</si>
  <si>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</si>
  <si>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</si>
  <si>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</si>
  <si>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</si>
  <si>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</si>
  <si>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</si>
  <si>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</si>
  <si>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</si>
  <si>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</si>
  <si>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</si>
  <si>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</si>
  <si>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</si>
  <si>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</si>
  <si>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</si>
  <si>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</si>
  <si>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</si>
  <si>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</si>
  <si>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</si>
  <si>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</si>
  <si>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</si>
  <si>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</si>
  <si>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</si>
  <si>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</si>
  <si>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</si>
  <si>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</si>
  <si>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</si>
  <si>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</si>
  <si>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</si>
  <si>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</si>
  <si>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</si>
  <si>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</si>
  <si>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</si>
  <si>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</si>
  <si>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</si>
  <si>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</si>
  <si>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</si>
  <si>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</si>
  <si>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</si>
  <si>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</si>
  <si>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</si>
  <si>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</si>
  <si>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</si>
  <si>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</si>
  <si>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</si>
  <si>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</si>
  <si>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</si>
  <si>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</si>
  <si>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</si>
  <si>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</si>
  <si>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</si>
  <si>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</si>
  <si>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</si>
  <si>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</si>
  <si>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</si>
  <si>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</si>
  <si>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</si>
  <si>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</si>
  <si>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</si>
  <si>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</si>
  <si>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</si>
  <si>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</si>
  <si>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</si>
  <si>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</si>
  <si>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</si>
  <si>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</si>
  <si>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</si>
  <si>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</si>
  <si>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</si>
  <si>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</si>
  <si>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</si>
  <si>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</si>
  <si>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</si>
  <si>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</si>
  <si>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</si>
  <si>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</si>
  <si>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</si>
  <si>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</si>
  <si>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</si>
  <si>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</si>
  <si>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</si>
  <si>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</si>
  <si>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</si>
  <si>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</si>
  <si>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</si>
  <si>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</si>
  <si>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</si>
  <si>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</si>
  <si>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</si>
  <si>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</si>
  <si>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</si>
  <si>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</si>
  <si>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</si>
  <si>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</si>
  <si>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</si>
  <si>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</si>
  <si>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</si>
  <si>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</si>
  <si>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</si>
  <si>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</si>
  <si>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</si>
  <si>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</si>
  <si>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</si>
  <si>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</si>
  <si>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</si>
  <si>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</si>
  <si>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</si>
  <si>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</si>
  <si>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</si>
  <si>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</si>
  <si>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</si>
  <si>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</si>
  <si>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</si>
  <si>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</si>
  <si>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</si>
  <si>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</si>
  <si>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</si>
  <si>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</si>
  <si>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</si>
  <si>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</si>
  <si>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</si>
  <si>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</si>
  <si>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</si>
  <si>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</si>
  <si>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</si>
  <si>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</si>
  <si>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</si>
  <si>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</si>
  <si>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</si>
  <si>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</si>
  <si>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</si>
  <si>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</si>
  <si>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</si>
  <si>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</si>
  <si>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</si>
  <si>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</si>
  <si>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</si>
  <si>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</si>
  <si>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</si>
  <si>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</si>
  <si>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</si>
  <si>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</si>
  <si>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</si>
  <si>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</si>
  <si>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</si>
  <si>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</si>
  <si>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</si>
  <si>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</si>
  <si>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</si>
  <si>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</si>
  <si>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</si>
  <si>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</si>
  <si>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</si>
  <si>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</si>
  <si>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</si>
  <si>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</si>
  <si>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</si>
  <si>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</si>
  <si>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</si>
  <si>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</si>
  <si>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</si>
  <si>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</si>
  <si>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</si>
  <si>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</si>
  <si>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</si>
  <si>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</si>
  <si>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</si>
  <si>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</si>
  <si>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</si>
  <si>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</si>
  <si>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</si>
  <si>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</si>
  <si>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</si>
  <si>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</si>
  <si>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</si>
  <si>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</si>
  <si>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</si>
  <si>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</si>
  <si>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</si>
  <si>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</si>
  <si>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</si>
  <si>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</si>
  <si>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</si>
  <si>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</si>
  <si>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</si>
  <si>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</si>
  <si>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</si>
  <si>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</si>
  <si>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</si>
  <si>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</si>
  <si>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</si>
  <si>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</si>
  <si>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</si>
  <si>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</si>
  <si>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</si>
  <si>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</si>
  <si>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</si>
  <si>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</si>
  <si>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</si>
  <si>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</si>
  <si>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</si>
  <si>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</si>
  <si>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</si>
  <si>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</si>
  <si>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</si>
  <si>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</si>
  <si>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</si>
  <si>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</si>
  <si>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</si>
  <si>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</si>
  <si>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</si>
  <si>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</si>
  <si>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</si>
  <si>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</si>
  <si>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</si>
  <si>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</si>
  <si>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</si>
  <si>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</si>
  <si>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</si>
  <si>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</si>
  <si>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</si>
  <si>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</si>
  <si>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</si>
  <si>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</si>
  <si>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</si>
  <si>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</si>
  <si>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</si>
  <si>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</si>
  <si>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</si>
  <si>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</si>
  <si>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</si>
  <si>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</si>
  <si>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</si>
  <si>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</si>
  <si>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</si>
  <si>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</si>
  <si>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</si>
  <si>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</si>
  <si>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</si>
  <si>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</si>
  <si>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</si>
  <si>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</si>
  <si>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</si>
  <si>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</si>
  <si>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</si>
  <si>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</si>
  <si>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</si>
  <si>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</si>
  <si>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</si>
  <si>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</si>
  <si>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</si>
  <si>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</si>
  <si>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</si>
  <si>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</si>
  <si>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</si>
  <si>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</si>
  <si>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</si>
  <si>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</si>
  <si>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</si>
  <si>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</si>
  <si>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</si>
  <si>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</si>
  <si>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</si>
  <si>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</si>
  <si>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</si>
  <si>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</si>
  <si>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</si>
  <si>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</si>
  <si>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</si>
  <si>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</si>
  <si>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</si>
  <si>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</si>
  <si>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</si>
  <si>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</si>
  <si>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</si>
  <si>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</si>
  <si>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</si>
  <si>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</si>
  <si>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</si>
  <si>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</si>
  <si>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</si>
  <si>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</si>
  <si>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</si>
  <si>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</si>
  <si>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</si>
  <si>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</si>
  <si>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</si>
  <si>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</si>
  <si>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</si>
  <si>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</si>
  <si>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</si>
  <si>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</si>
  <si>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</si>
  <si>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</si>
  <si>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</si>
  <si>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</si>
  <si>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</si>
  <si>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</si>
  <si>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</si>
  <si>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</si>
  <si>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</si>
  <si>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</si>
  <si>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</si>
  <si>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</si>
  <si>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</si>
  <si>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</si>
  <si>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</si>
  <si>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</si>
  <si>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</si>
  <si>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</si>
  <si>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</si>
  <si>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</si>
  <si>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</si>
  <si>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</si>
  <si>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</si>
  <si>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</si>
  <si>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</si>
  <si>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</si>
  <si>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</si>
  <si>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</si>
  <si>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</si>
  <si>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</si>
  <si>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</si>
  <si>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</si>
  <si>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</si>
  <si>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</si>
  <si>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</si>
  <si>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</si>
  <si>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</si>
  <si>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</si>
  <si>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</si>
  <si>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</si>
  <si>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</si>
  <si>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</si>
  <si>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</si>
  <si>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</si>
  <si>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</si>
  <si>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</si>
  <si>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</si>
  <si>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</si>
  <si>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</si>
  <si>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</si>
  <si>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</si>
  <si>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</si>
  <si>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</si>
  <si>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</si>
  <si>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</si>
  <si>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</si>
  <si>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</si>
  <si>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</si>
  <si>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</si>
  <si>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</si>
  <si>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</si>
  <si>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</si>
  <si>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</si>
  <si>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</si>
  <si>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</si>
  <si>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</si>
  <si>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</si>
  <si>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</si>
  <si>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</si>
  <si>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</si>
  <si>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</si>
  <si>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</si>
  <si>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</si>
  <si>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</si>
  <si>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</si>
  <si>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</si>
  <si>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</si>
  <si>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</si>
  <si>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</si>
  <si>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</si>
  <si>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</si>
  <si>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</si>
  <si>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</si>
  <si>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</si>
  <si>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</si>
  <si>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</si>
  <si>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</si>
  <si>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</si>
  <si>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</si>
  <si>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</si>
  <si>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</si>
  <si>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</si>
  <si>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</si>
  <si>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</si>
  <si>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</si>
  <si>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</si>
  <si>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</si>
  <si>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</si>
  <si>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</si>
  <si>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</si>
  <si>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</si>
  <si>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</si>
  <si>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</si>
  <si>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</si>
  <si>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</si>
  <si>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</si>
  <si>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</si>
  <si>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</si>
  <si>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</si>
  <si>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</si>
  <si>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</si>
  <si>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</si>
  <si>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</si>
  <si>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</si>
  <si>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</si>
  <si>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</si>
  <si>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</si>
  <si>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</si>
  <si>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</si>
  <si>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</si>
  <si>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</si>
  <si>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</si>
  <si>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</si>
  <si>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</si>
  <si>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</si>
  <si>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</si>
  <si>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</si>
  <si>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</si>
  <si>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</si>
  <si>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</si>
  <si>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</si>
  <si>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</si>
  <si>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</si>
  <si>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</si>
  <si>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</si>
  <si>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</si>
  <si>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</si>
  <si>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</si>
  <si>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</si>
  <si>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</si>
  <si>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</si>
  <si>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</si>
  <si>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</si>
  <si>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</si>
  <si>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</si>
  <si>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</si>
  <si>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</si>
  <si>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</si>
  <si>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</si>
  <si>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</si>
  <si>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</si>
  <si>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</si>
  <si>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</si>
  <si>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</si>
  <si>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</si>
  <si>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</si>
  <si>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</si>
  <si>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</si>
  <si>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</si>
  <si>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</si>
  <si>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</si>
  <si>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</si>
  <si>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</si>
  <si>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</si>
  <si>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</si>
  <si>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</si>
  <si>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</si>
  <si>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</si>
  <si>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</si>
  <si>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</si>
  <si>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</si>
  <si>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</si>
  <si>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</si>
  <si>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</si>
  <si>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</si>
  <si>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</si>
  <si>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</si>
  <si>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</si>
  <si>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</si>
  <si>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</si>
  <si>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</si>
  <si>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</si>
  <si>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</si>
  <si>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</si>
  <si>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</si>
  <si>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</si>
  <si>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</si>
  <si>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</si>
  <si>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</si>
  <si>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</si>
  <si>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</si>
  <si>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</si>
  <si>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</si>
  <si>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</si>
  <si>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</si>
  <si>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</si>
  <si>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</si>
  <si>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</si>
  <si>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</si>
  <si>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</si>
  <si>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</si>
  <si>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</si>
  <si>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</si>
  <si>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</si>
  <si>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</si>
  <si>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</si>
  <si>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</si>
  <si>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</si>
  <si>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</si>
  <si>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</si>
  <si>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</si>
  <si>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</si>
  <si>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</si>
  <si>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</si>
  <si>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</si>
  <si>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</si>
  <si>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</si>
  <si>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</si>
  <si>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</si>
  <si>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</si>
  <si>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</si>
  <si>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</si>
  <si>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</si>
  <si>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</si>
  <si>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</si>
  <si>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</si>
  <si>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</si>
  <si>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</si>
  <si>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</si>
  <si>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</si>
  <si>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</si>
  <si>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</si>
  <si>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</si>
  <si>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</si>
  <si>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</si>
  <si>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</si>
  <si>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</si>
  <si>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</si>
  <si>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</si>
  <si>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</si>
  <si>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</si>
  <si>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</si>
  <si>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</si>
  <si>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</si>
  <si>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</si>
  <si>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</si>
  <si>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</si>
  <si>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</si>
  <si>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</si>
  <si>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</si>
  <si>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</si>
  <si>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</si>
  <si>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</si>
  <si>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</si>
  <si>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</si>
  <si>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</si>
  <si>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</si>
  <si>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</si>
  <si>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</si>
  <si>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</si>
  <si>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</si>
  <si>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</si>
  <si>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</si>
  <si>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</si>
  <si>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</si>
  <si>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</si>
  <si>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</si>
  <si>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</si>
  <si>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</si>
  <si>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</si>
  <si>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</si>
  <si>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</si>
  <si>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</si>
  <si>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</si>
  <si>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</si>
  <si>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</si>
  <si>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</si>
  <si>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</si>
  <si>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</si>
  <si>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</si>
  <si>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</si>
  <si>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</si>
  <si>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</si>
  <si>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</si>
  <si>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</si>
  <si>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</si>
  <si>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</si>
  <si>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</si>
  <si>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</si>
  <si>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</si>
  <si>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</si>
  <si>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</si>
  <si>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</si>
  <si>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</si>
  <si>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</si>
  <si>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</si>
  <si>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</si>
  <si>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</si>
  <si>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</si>
  <si>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</si>
  <si>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</si>
  <si>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</si>
  <si>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</si>
  <si>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</si>
  <si>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</si>
  <si>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</si>
  <si>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</si>
  <si>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</si>
  <si>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</si>
  <si>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</si>
  <si>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</si>
  <si>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</si>
  <si>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</si>
  <si>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</si>
  <si>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</si>
  <si>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</si>
  <si>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</si>
  <si>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</si>
  <si>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</si>
  <si>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</si>
  <si>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</si>
  <si>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</si>
  <si>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</si>
  <si>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</si>
  <si>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</si>
  <si>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</si>
  <si>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</si>
  <si>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</si>
  <si>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</si>
  <si>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</si>
  <si>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</si>
  <si>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</si>
  <si>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</si>
  <si>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</si>
  <si>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</si>
  <si>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</si>
  <si>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</si>
  <si>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</si>
  <si>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</si>
  <si>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</si>
  <si>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</si>
  <si>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</si>
  <si>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</si>
  <si>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</si>
  <si>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</si>
  <si>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</si>
  <si>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</si>
  <si>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</si>
  <si>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</si>
  <si>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</si>
  <si>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</si>
  <si>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</si>
  <si>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</si>
  <si>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</si>
  <si>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</si>
  <si>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</si>
  <si>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</si>
  <si>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</si>
  <si>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</si>
  <si>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</si>
  <si>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</si>
  <si>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</si>
  <si>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</si>
  <si>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</si>
  <si>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</si>
  <si>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</si>
  <si>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</si>
  <si>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</si>
  <si>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</si>
  <si>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</si>
  <si>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</si>
  <si>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</si>
  <si>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</si>
  <si>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</si>
  <si>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</si>
  <si>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</si>
  <si>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</si>
  <si>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</si>
  <si>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</si>
  <si>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</si>
  <si>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</si>
  <si>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</si>
  <si>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</si>
  <si>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</si>
  <si>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</si>
  <si>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</si>
  <si>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</si>
  <si>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</si>
  <si>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</si>
  <si>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</si>
  <si>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</si>
  <si>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</si>
  <si>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</si>
  <si>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</si>
  <si>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</si>
  <si>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</si>
  <si>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</si>
  <si>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</si>
  <si>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</si>
  <si>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</si>
  <si>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</si>
  <si>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</si>
  <si>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</si>
  <si>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</si>
  <si>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</si>
  <si>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</si>
  <si>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</si>
  <si>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</si>
  <si>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</si>
  <si>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</si>
  <si>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</si>
  <si>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</si>
  <si>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</si>
  <si>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</si>
  <si>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</si>
  <si>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</si>
  <si>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</si>
  <si>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</si>
  <si>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</si>
  <si>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</si>
  <si>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</si>
  <si>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</si>
  <si>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</si>
  <si>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</si>
  <si>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</si>
  <si>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</si>
  <si>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</si>
  <si>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</si>
  <si>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</si>
  <si>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</si>
  <si>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</si>
  <si>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</si>
  <si>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</si>
  <si>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</si>
  <si>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</si>
  <si>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</si>
  <si>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</si>
  <si>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</si>
  <si>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</si>
  <si>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</si>
  <si>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</si>
  <si>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</si>
  <si>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</si>
  <si>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</si>
  <si>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</si>
  <si>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</si>
  <si>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</si>
  <si>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</si>
  <si>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</si>
  <si>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</si>
  <si>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</si>
  <si>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</si>
  <si>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</si>
  <si>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</si>
  <si>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</si>
  <si>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</si>
  <si>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</si>
  <si>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</si>
  <si>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</si>
  <si>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</si>
  <si>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</si>
  <si>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</si>
  <si>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</si>
  <si>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</si>
  <si>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</si>
  <si>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</si>
  <si>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</si>
  <si>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</si>
  <si>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</si>
  <si>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</si>
  <si>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</si>
  <si>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</si>
  <si>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</si>
  <si>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</si>
  <si>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</si>
  <si>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</si>
  <si>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</si>
  <si>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</si>
  <si>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</si>
  <si>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</si>
  <si>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</si>
  <si>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</si>
  <si>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</si>
  <si>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</si>
  <si>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</si>
  <si>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</si>
  <si>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</si>
  <si>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</si>
  <si>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</si>
  <si>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</si>
  <si>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</si>
  <si>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</si>
  <si>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</si>
  <si>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</si>
  <si>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</si>
  <si>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</si>
  <si>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</si>
  <si>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</si>
  <si>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</si>
  <si>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</si>
  <si>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</si>
  <si>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</si>
  <si>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</si>
  <si>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</si>
  <si>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</si>
  <si>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</si>
  <si>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</si>
  <si>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</si>
  <si>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</si>
  <si>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</si>
  <si>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</si>
  <si>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</si>
  <si>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</si>
  <si>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</si>
  <si>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</si>
  <si>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</si>
  <si>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</si>
  <si>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</si>
  <si>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</si>
  <si>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</si>
  <si>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</si>
  <si>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</si>
  <si>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</si>
  <si>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</si>
  <si>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</si>
  <si>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</si>
  <si>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</si>
  <si>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</si>
  <si>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</si>
  <si>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</si>
  <si>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</si>
  <si>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</si>
  <si>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</si>
  <si>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</si>
  <si>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</si>
  <si>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</si>
  <si>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</si>
  <si>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</si>
  <si>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</si>
  <si>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</si>
  <si>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</si>
  <si>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</si>
  <si>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</si>
  <si>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</si>
  <si>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</si>
  <si>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</si>
  <si>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</si>
  <si>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</si>
  <si>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</si>
  <si>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</si>
  <si>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</si>
  <si>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</si>
  <si>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</si>
  <si>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</si>
  <si>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</si>
  <si>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</si>
  <si>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</si>
  <si>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</si>
  <si>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</si>
  <si>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</si>
  <si>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</si>
  <si>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</si>
  <si>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</si>
  <si>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</si>
  <si>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</si>
  <si>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</si>
  <si>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</si>
  <si>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</si>
  <si>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</si>
  <si>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</si>
  <si>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</si>
  <si>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</si>
  <si>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</si>
  <si>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</si>
  <si>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</si>
  <si>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</si>
  <si>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</si>
  <si>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</si>
  <si>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</si>
  <si>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</si>
  <si>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</si>
  <si>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</si>
  <si>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</si>
  <si>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</si>
  <si>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</si>
  <si>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</si>
  <si>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</si>
  <si>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</si>
  <si>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</si>
  <si>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</si>
  <si>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</si>
  <si>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</si>
  <si>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</si>
  <si>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</si>
  <si>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</si>
  <si>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</si>
  <si>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</si>
  <si>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</si>
  <si>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</si>
  <si>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</si>
  <si>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</si>
  <si>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</si>
  <si>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</si>
  <si>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</si>
  <si>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</si>
  <si>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</si>
  <si>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</si>
  <si>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</si>
  <si>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</si>
  <si>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</si>
  <si>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</si>
  <si>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</si>
  <si>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</si>
  <si>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</si>
  <si>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</si>
  <si>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</si>
  <si>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</si>
  <si>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</si>
  <si>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</si>
  <si>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</si>
  <si>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</si>
  <si>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</si>
  <si>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</si>
  <si>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</si>
  <si>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</si>
  <si>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</si>
  <si>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</si>
  <si>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</si>
  <si>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</si>
  <si>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</si>
  <si>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</si>
  <si>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</si>
  <si>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</si>
  <si>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</si>
  <si>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</si>
  <si>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</si>
  <si>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</si>
  <si>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</si>
  <si>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</si>
  <si>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</si>
  <si>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</si>
  <si>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</si>
  <si>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</si>
  <si>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</si>
  <si>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</si>
  <si>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</si>
  <si>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</si>
  <si>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</si>
  <si>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</si>
  <si>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</si>
  <si>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</si>
  <si>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</si>
  <si>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</si>
  <si>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</si>
  <si>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</si>
  <si>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</si>
  <si>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</si>
  <si>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</si>
  <si>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</si>
  <si>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</si>
  <si>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</si>
  <si>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</si>
  <si>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</si>
  <si>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</si>
  <si>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</si>
  <si>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</si>
  <si>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</si>
  <si>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</si>
  <si>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</si>
  <si>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</si>
  <si>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</si>
  <si>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</si>
  <si>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</si>
  <si>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</si>
  <si>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</si>
  <si>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</si>
  <si>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</si>
  <si>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</si>
  <si>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</si>
  <si>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</si>
  <si>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</si>
  <si>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</si>
  <si>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</si>
  <si>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</si>
  <si>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</si>
  <si>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</si>
  <si>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</si>
  <si>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</si>
  <si>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</si>
  <si>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</si>
  <si>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</si>
  <si>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</si>
  <si>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</si>
  <si>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</si>
  <si>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</si>
  <si>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</si>
  <si>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</si>
  <si>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</si>
  <si>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</si>
  <si>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</si>
  <si>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</si>
  <si>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</si>
  <si>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</si>
  <si>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</si>
  <si>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</si>
  <si>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</si>
  <si>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</si>
  <si>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</si>
  <si>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</si>
  <si>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</si>
  <si>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</si>
  <si>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</si>
  <si>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</si>
  <si>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</si>
  <si>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</si>
  <si>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</si>
  <si>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</si>
  <si>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</si>
  <si>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</si>
  <si>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</si>
  <si>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</si>
  <si>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</si>
  <si>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</si>
  <si>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</si>
  <si>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</si>
  <si>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</si>
  <si>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</si>
  <si>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</si>
  <si>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</si>
  <si>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</si>
  <si>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</si>
  <si>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</si>
  <si>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</si>
  <si>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</si>
  <si>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</si>
  <si>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</si>
  <si>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</si>
  <si>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</si>
  <si>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</si>
  <si>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</si>
  <si>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</si>
  <si>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</si>
  <si>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</si>
  <si>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</si>
  <si>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</si>
  <si>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</si>
  <si>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</si>
  <si>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</si>
  <si>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</si>
  <si>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</si>
  <si>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</si>
  <si>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</si>
  <si>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</si>
  <si>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</si>
  <si>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</si>
  <si>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</si>
  <si>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</si>
  <si>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</si>
  <si>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</si>
  <si>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</si>
  <si>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</si>
  <si>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</si>
  <si>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</si>
  <si>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</si>
  <si>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</si>
  <si>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</si>
  <si>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</si>
  <si>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</si>
  <si>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</si>
  <si>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</si>
  <si>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</si>
  <si>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</si>
  <si>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</si>
  <si>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</si>
  <si>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</si>
  <si>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</si>
  <si>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</si>
  <si>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</si>
  <si>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</si>
  <si>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</si>
  <si>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</si>
  <si>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</si>
  <si>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</si>
  <si>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</si>
  <si>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</si>
  <si>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</si>
  <si>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</si>
  <si>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</si>
  <si>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</si>
  <si>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</si>
  <si>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</si>
  <si>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</si>
  <si>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</si>
  <si>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</si>
  <si>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</si>
  <si>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</si>
  <si>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</si>
  <si>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</si>
  <si>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</si>
  <si>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</si>
  <si>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</si>
  <si>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</si>
  <si>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</si>
  <si>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</si>
  <si>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</si>
  <si>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</si>
  <si>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</si>
  <si>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</si>
  <si>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</si>
  <si>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</si>
  <si>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</si>
  <si>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</si>
  <si>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</si>
  <si>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</si>
  <si>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</si>
  <si>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</si>
  <si>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</si>
  <si>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</si>
  <si>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</si>
  <si>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</si>
  <si>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</si>
  <si>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</si>
  <si>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</si>
  <si>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</si>
  <si>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</si>
  <si>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</si>
  <si>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</si>
  <si>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</si>
  <si>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</si>
  <si>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</si>
  <si>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</si>
  <si>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</si>
  <si>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</si>
  <si>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</si>
  <si>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</si>
  <si>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</si>
  <si>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</si>
  <si>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</si>
  <si>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</si>
  <si>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</si>
  <si>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</si>
  <si>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</si>
  <si>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</si>
  <si>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</si>
  <si>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</si>
  <si>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</si>
  <si>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</si>
  <si>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</si>
  <si>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</si>
  <si>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</si>
  <si>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</si>
  <si>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</si>
  <si>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</si>
  <si>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</si>
  <si>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</si>
  <si>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</si>
  <si>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</si>
  <si>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</si>
  <si>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</si>
  <si>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</si>
  <si>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</si>
  <si>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</si>
  <si>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</si>
  <si>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</si>
  <si>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</si>
  <si>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</si>
  <si>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</si>
  <si>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</si>
  <si>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</si>
  <si>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</si>
  <si>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</si>
  <si>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</si>
  <si>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</si>
  <si>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</si>
  <si>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</si>
  <si>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</si>
  <si>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</si>
  <si>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</si>
  <si>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</si>
  <si>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</si>
  <si>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</si>
  <si>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</si>
  <si>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</si>
  <si>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</si>
  <si>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</si>
  <si>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</si>
  <si>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</si>
  <si>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</si>
  <si>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</si>
  <si>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</si>
  <si>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</si>
  <si>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</si>
  <si>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</si>
  <si>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</si>
  <si>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</si>
  <si>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</si>
  <si>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</si>
  <si>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</si>
  <si>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</si>
  <si>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</si>
  <si>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</si>
  <si>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</si>
  <si>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</si>
  <si>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</si>
  <si>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</si>
  <si>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</si>
  <si>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</si>
  <si>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</si>
  <si>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</si>
  <si>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</si>
  <si>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</si>
  <si>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</si>
  <si>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</si>
  <si>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</si>
  <si>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</si>
  <si>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</si>
  <si>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</si>
  <si>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</si>
  <si>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</si>
  <si>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</si>
  <si>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</si>
  <si>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</si>
  <si>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</si>
  <si>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</si>
  <si>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</si>
  <si>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</si>
  <si>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</si>
  <si>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</si>
  <si>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</si>
  <si>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</si>
  <si>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</si>
  <si>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</si>
  <si>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</si>
  <si>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</si>
  <si>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</si>
  <si>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</si>
  <si>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</si>
  <si>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</si>
  <si>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</si>
  <si>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</si>
  <si>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</si>
  <si>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</si>
  <si>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</si>
  <si>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</si>
  <si>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</si>
  <si>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</si>
  <si>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</si>
  <si>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</si>
  <si>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</si>
  <si>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</si>
  <si>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</si>
  <si>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</si>
  <si>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</si>
  <si>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</si>
  <si>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</si>
  <si>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</si>
  <si>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</si>
  <si>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</si>
  <si>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</si>
  <si>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</si>
  <si>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</si>
  <si>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</si>
  <si>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</si>
  <si>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</si>
  <si>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</si>
  <si>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</si>
  <si>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</si>
  <si>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</si>
  <si>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</si>
  <si>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</si>
  <si>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</si>
  <si>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</si>
  <si>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</si>
  <si>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</si>
  <si>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</si>
  <si>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</si>
  <si>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</si>
  <si>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</si>
  <si>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</si>
  <si>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</si>
  <si>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</si>
  <si>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</si>
  <si>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</si>
  <si>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</si>
  <si>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</si>
  <si>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</si>
  <si>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</si>
  <si>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</si>
  <si>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</si>
  <si>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</si>
  <si>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</si>
  <si>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</si>
  <si>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</si>
  <si>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</si>
  <si>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</si>
  <si>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</si>
  <si>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</si>
  <si>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</si>
  <si>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</si>
  <si>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</si>
  <si>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</si>
  <si>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</si>
  <si>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</si>
  <si>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</si>
  <si>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</si>
  <si>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</si>
  <si>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</si>
  <si>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</si>
  <si>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</si>
  <si>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</si>
  <si>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</si>
  <si>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</si>
  <si>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</si>
  <si>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</si>
  <si>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</si>
  <si>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</si>
  <si>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</si>
  <si>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</si>
  <si>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</si>
  <si>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</si>
  <si>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</si>
  <si>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</si>
  <si>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</si>
  <si>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</si>
  <si>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</si>
  <si>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</si>
  <si>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</si>
  <si>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</si>
  <si>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</si>
  <si>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</si>
  <si>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</si>
  <si>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</si>
  <si>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</si>
  <si>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</si>
  <si>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</si>
  <si>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</si>
  <si>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</si>
  <si>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</si>
  <si>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</si>
  <si>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</si>
  <si>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</si>
  <si>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</si>
  <si>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</si>
  <si>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</si>
  <si>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</si>
  <si>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</si>
  <si>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</si>
  <si>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</si>
  <si>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</si>
  <si>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</si>
  <si>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</si>
  <si>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</si>
  <si>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</si>
  <si>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</si>
  <si>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</si>
  <si>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</si>
  <si>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</si>
  <si>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</si>
  <si>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</si>
  <si>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</si>
  <si>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</si>
  <si>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</si>
  <si>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</si>
  <si>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</si>
  <si>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</si>
  <si>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</si>
  <si>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</si>
  <si>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</si>
  <si>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</si>
  <si>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</si>
  <si>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</si>
  <si>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</si>
  <si>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</si>
  <si>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</si>
  <si>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</si>
  <si>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</si>
  <si>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</si>
  <si>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</si>
  <si>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</si>
  <si>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</si>
  <si>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</si>
  <si>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</si>
  <si>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</si>
  <si>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</si>
  <si>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</si>
  <si>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</si>
  <si>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</si>
  <si>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</si>
  <si>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</si>
  <si>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</si>
  <si>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</si>
  <si>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</si>
  <si>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</si>
  <si>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</si>
  <si>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</si>
  <si>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</si>
  <si>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</si>
  <si>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</si>
  <si>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</si>
  <si>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</si>
  <si>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</si>
  <si>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</si>
  <si>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</si>
  <si>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</si>
  <si>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</si>
  <si>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</si>
  <si>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</si>
  <si>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</si>
  <si>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</si>
  <si>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</si>
  <si>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</si>
  <si>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</si>
  <si>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</si>
  <si>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</si>
  <si>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</si>
  <si>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</si>
  <si>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</si>
  <si>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</si>
  <si>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</si>
  <si>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</si>
  <si>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</si>
  <si>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</si>
  <si>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</si>
  <si>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</si>
  <si>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</si>
  <si>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</si>
  <si>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</si>
  <si>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</si>
  <si>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</si>
  <si>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</si>
  <si>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</si>
  <si>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</si>
  <si>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</si>
  <si>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</si>
  <si>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</si>
  <si>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</si>
  <si>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</si>
  <si>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</si>
  <si>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</si>
  <si>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</si>
  <si>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</si>
  <si>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</si>
  <si>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</si>
  <si>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</si>
  <si>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</si>
  <si>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</si>
  <si>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</si>
  <si>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</si>
  <si>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</si>
  <si>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</si>
  <si>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</si>
  <si>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</si>
  <si>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</si>
  <si>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</si>
  <si>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</si>
  <si>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</si>
  <si>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</si>
  <si>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</si>
  <si>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</si>
  <si>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</si>
  <si>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</si>
  <si>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</si>
  <si>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</si>
  <si>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</si>
  <si>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</si>
  <si>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</si>
  <si>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</si>
  <si>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</si>
  <si>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</si>
  <si>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</si>
  <si>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</si>
  <si>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</si>
  <si>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</si>
  <si>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</si>
  <si>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</si>
  <si>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</si>
  <si>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</si>
  <si>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</si>
  <si>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</si>
  <si>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</si>
  <si>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</si>
  <si>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</si>
  <si>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</si>
  <si>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</si>
  <si>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</si>
  <si>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</si>
  <si>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</si>
  <si>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</si>
  <si>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</si>
  <si>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</si>
  <si>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</si>
  <si>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</si>
  <si>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</si>
  <si>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</si>
  <si>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</si>
  <si>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</si>
  <si>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</si>
  <si>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</si>
  <si>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</si>
  <si>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</si>
  <si>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</si>
  <si>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</si>
  <si>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</si>
  <si>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</si>
  <si>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</si>
  <si>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</si>
  <si>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</si>
  <si>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</si>
  <si>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</si>
  <si>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</si>
  <si>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</si>
  <si>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</si>
  <si>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</si>
  <si>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</si>
  <si>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</si>
  <si>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</si>
  <si>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</si>
  <si>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</si>
  <si>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</si>
  <si>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</si>
  <si>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</si>
  <si>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</si>
  <si>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</si>
  <si>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</si>
  <si>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</si>
  <si>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</si>
  <si>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</si>
  <si>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</si>
  <si>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</si>
  <si>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</si>
  <si>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</si>
  <si>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</si>
  <si>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</si>
  <si>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</si>
  <si>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</si>
  <si>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</si>
  <si>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</si>
  <si>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</si>
  <si>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</si>
  <si>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</si>
  <si>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</si>
  <si>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</si>
  <si>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</si>
  <si>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</si>
  <si>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</si>
  <si>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</si>
  <si>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</si>
  <si>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</si>
  <si>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</si>
  <si>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</si>
  <si>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</si>
  <si>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</si>
  <si>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</si>
  <si>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</si>
  <si>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</si>
  <si>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</si>
  <si>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</si>
  <si>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</si>
  <si>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</si>
  <si>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</si>
  <si>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</si>
  <si>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</si>
  <si>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</si>
  <si>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</si>
  <si>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</si>
  <si>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</si>
  <si>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</si>
  <si>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</si>
  <si>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</si>
  <si>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</si>
  <si>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</si>
  <si>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</si>
  <si>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</si>
  <si>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</si>
  <si>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</si>
  <si>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</si>
  <si>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</si>
  <si>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</si>
  <si>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</si>
  <si>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</si>
  <si>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</si>
  <si>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</si>
  <si>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</si>
  <si>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</si>
  <si>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</si>
  <si>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</si>
  <si>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</si>
  <si>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</si>
  <si>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</si>
  <si>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</si>
  <si>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</si>
  <si>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</si>
  <si>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</si>
  <si>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</si>
  <si>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</si>
  <si>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</si>
  <si>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</si>
  <si>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</si>
  <si>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</si>
  <si>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</si>
  <si>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</si>
  <si>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</si>
  <si>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</si>
  <si>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</si>
  <si>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</si>
  <si>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</si>
  <si>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</si>
  <si>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</si>
  <si>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</si>
  <si>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</si>
  <si>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</si>
  <si>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</si>
  <si>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</si>
  <si>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</si>
  <si>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</si>
  <si>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</si>
  <si>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</si>
  <si>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</si>
  <si>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</si>
  <si>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</si>
  <si>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</si>
  <si>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</si>
  <si>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</si>
  <si>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</si>
  <si>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</si>
  <si>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</si>
  <si>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</si>
  <si>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</si>
  <si>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</si>
  <si>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</si>
  <si>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</si>
  <si>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</si>
  <si>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</si>
  <si>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</si>
  <si>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</si>
  <si>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</si>
  <si>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</si>
  <si>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</si>
  <si>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</si>
  <si>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</si>
  <si>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</si>
  <si>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</si>
  <si>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</si>
  <si>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</si>
  <si>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</si>
  <si>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</si>
  <si>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</si>
  <si>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</si>
  <si>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</si>
  <si>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</si>
  <si>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</si>
  <si>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</si>
  <si>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</si>
  <si>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</si>
  <si>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</si>
  <si>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</si>
  <si>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</si>
  <si>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</si>
  <si>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</si>
  <si>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</si>
  <si>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</si>
  <si>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</si>
  <si>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</si>
  <si>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</si>
  <si>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</si>
  <si>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</si>
  <si>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</si>
  <si>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</si>
  <si>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</si>
  <si>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</si>
  <si>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</si>
  <si>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</si>
  <si>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</si>
  <si>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</si>
  <si>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</si>
  <si>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</si>
  <si>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</si>
  <si>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</si>
  <si>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</si>
  <si>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</si>
  <si>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</si>
  <si>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</si>
  <si>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</si>
  <si>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</si>
  <si>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</si>
  <si>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</si>
  <si>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</si>
  <si>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</si>
  <si>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</si>
  <si>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</si>
  <si>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</si>
  <si>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</si>
  <si>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</si>
  <si>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</si>
  <si>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</si>
  <si>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</si>
  <si>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</si>
  <si>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</si>
  <si>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</si>
  <si>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</si>
  <si>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</si>
  <si>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</si>
  <si>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</si>
  <si>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</si>
  <si>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</si>
  <si>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</si>
  <si>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</si>
  <si>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</si>
  <si>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</si>
  <si>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</si>
  <si>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</si>
  <si>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</si>
  <si>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</si>
  <si>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</si>
  <si>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</si>
  <si>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</si>
  <si>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</si>
  <si>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</si>
  <si>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</si>
  <si>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</si>
  <si>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</si>
  <si>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</si>
  <si>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</si>
  <si>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</si>
  <si>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</si>
  <si>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</si>
  <si>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</si>
  <si>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</si>
  <si>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</si>
  <si>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</si>
  <si>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</si>
  <si>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</si>
  <si>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</si>
  <si>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</si>
  <si>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</si>
  <si>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</si>
  <si>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</si>
  <si>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</si>
  <si>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</si>
  <si>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</si>
  <si>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</si>
  <si>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</si>
  <si>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</si>
  <si>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</si>
  <si>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</si>
  <si>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</si>
  <si>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</si>
  <si>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</si>
  <si>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</si>
  <si>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</si>
  <si>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</si>
  <si>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</si>
  <si>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</si>
  <si>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</si>
  <si>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</si>
  <si>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</si>
  <si>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</si>
  <si>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</si>
  <si>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</si>
  <si>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</si>
  <si>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</si>
  <si>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</si>
  <si>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</si>
  <si>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</si>
  <si>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</si>
  <si>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</si>
  <si>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</si>
  <si>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</si>
  <si>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</si>
  <si>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</si>
  <si>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</si>
  <si>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</si>
  <si>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</si>
  <si>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</si>
  <si>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</si>
  <si>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</si>
  <si>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</si>
  <si>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</si>
  <si>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</si>
  <si>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</si>
  <si>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</si>
  <si>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</si>
  <si>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</si>
  <si>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</si>
  <si>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</si>
  <si>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</si>
  <si>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</si>
  <si>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</si>
  <si>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</si>
  <si>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</si>
  <si>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</si>
  <si>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</si>
  <si>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</si>
  <si>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</si>
  <si>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</si>
  <si>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</si>
  <si>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</si>
  <si>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</si>
  <si>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</si>
  <si>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</si>
  <si>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</si>
  <si>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</si>
  <si>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</si>
  <si>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</si>
  <si>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</si>
  <si>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</si>
  <si>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</si>
  <si>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</si>
  <si>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</si>
  <si>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</si>
  <si>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</si>
  <si>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</si>
  <si>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</si>
  <si>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</si>
  <si>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</si>
  <si>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</si>
  <si>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</si>
  <si>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</si>
  <si>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</si>
  <si>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</si>
  <si>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</si>
  <si>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</si>
  <si>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</si>
  <si>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</si>
  <si>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</si>
  <si>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</si>
  <si>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</si>
  <si>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</si>
  <si>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</si>
  <si>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</si>
  <si>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</si>
  <si>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</si>
  <si>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</si>
  <si>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</si>
  <si>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</si>
  <si>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</si>
  <si>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</si>
  <si>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</si>
  <si>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</si>
  <si>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</si>
  <si>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</si>
  <si>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</si>
  <si>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</si>
  <si>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</si>
  <si>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</si>
  <si>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</si>
  <si>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</si>
  <si>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</si>
  <si>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</si>
  <si>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</si>
  <si>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</si>
  <si>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</si>
  <si>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</si>
  <si>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</si>
  <si>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</si>
  <si>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</si>
  <si>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</si>
  <si>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</si>
  <si>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</si>
  <si>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</si>
  <si>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</si>
  <si>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</si>
  <si>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</si>
  <si>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</si>
  <si>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</si>
  <si>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</si>
  <si>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</si>
  <si>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</si>
  <si>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</si>
  <si>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</si>
  <si>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</si>
  <si>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</si>
  <si>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</si>
  <si>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</si>
  <si>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</si>
  <si>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</si>
  <si>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</si>
  <si>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</si>
  <si>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</si>
  <si>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</si>
  <si>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</si>
  <si>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</si>
  <si>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</si>
  <si>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</si>
  <si>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</si>
  <si>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</si>
  <si>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</si>
  <si>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</si>
  <si>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</si>
  <si>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</si>
  <si>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</si>
  <si>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</si>
  <si>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</si>
  <si>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</si>
  <si>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</si>
  <si>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</si>
  <si>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</si>
  <si>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</si>
  <si>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</si>
  <si>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</si>
  <si>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</si>
  <si>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</si>
  <si>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</si>
  <si>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</si>
  <si>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</si>
  <si>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</si>
  <si>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</si>
  <si>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</si>
  <si>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</si>
  <si>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</si>
  <si>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</si>
  <si>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</si>
  <si>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</si>
  <si>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</si>
  <si>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</si>
  <si>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</si>
  <si>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</si>
  <si>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</si>
  <si>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</si>
  <si>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</si>
  <si>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</si>
  <si>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</si>
  <si>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</si>
  <si>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</si>
  <si>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</si>
  <si>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</si>
  <si>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</si>
  <si>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</si>
  <si>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</si>
  <si>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</si>
  <si>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</si>
  <si>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</si>
  <si>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</si>
  <si>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</si>
  <si>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</si>
  <si>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</si>
  <si>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</si>
  <si>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</si>
  <si>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</si>
  <si>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</si>
  <si>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</si>
  <si>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</si>
  <si>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</si>
  <si>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</si>
  <si>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</si>
  <si>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</si>
  <si>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</si>
  <si>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</si>
  <si>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</si>
  <si>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</si>
  <si>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</si>
  <si>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</si>
  <si>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</si>
  <si>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</si>
  <si>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</si>
  <si>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</si>
  <si>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</si>
  <si>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</si>
  <si>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</si>
  <si>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</si>
  <si>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</si>
  <si>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</si>
  <si>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</si>
  <si>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</si>
  <si>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</si>
  <si>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</si>
  <si>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</si>
  <si>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</si>
  <si>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</si>
  <si>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</si>
  <si>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</si>
  <si>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</si>
  <si>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</si>
  <si>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</si>
  <si>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</si>
  <si>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</si>
  <si>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</si>
  <si>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</si>
  <si>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</si>
  <si>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</si>
  <si>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</si>
  <si>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</si>
  <si>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</si>
  <si>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</si>
  <si>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</si>
  <si>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</si>
  <si>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</si>
  <si>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</si>
  <si>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</si>
  <si>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</si>
  <si>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</si>
  <si>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</si>
  <si>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</si>
  <si>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</si>
  <si>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</si>
  <si>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</si>
  <si>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</si>
  <si>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</si>
  <si>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</si>
  <si>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</si>
  <si>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</si>
  <si>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</si>
  <si>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</si>
  <si>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</si>
  <si>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</si>
  <si>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</si>
  <si>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</si>
  <si>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</si>
  <si>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</si>
  <si>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</si>
  <si>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</si>
  <si>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</si>
  <si>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</si>
  <si>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</si>
  <si>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</si>
  <si>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</si>
  <si>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</si>
  <si>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</si>
  <si>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</si>
  <si>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</si>
  <si>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</si>
  <si>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</si>
  <si>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</si>
  <si>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</si>
  <si>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</si>
  <si>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</si>
  <si>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</si>
  <si>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</si>
  <si>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</si>
  <si>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</si>
  <si>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</si>
  <si>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</si>
  <si>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</si>
  <si>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</si>
  <si>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</si>
  <si>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</si>
  <si>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</si>
  <si>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</si>
  <si>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</si>
  <si>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</si>
  <si>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</si>
  <si>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</si>
  <si>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</si>
  <si>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</si>
  <si>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</si>
  <si>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</si>
  <si>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</si>
  <si>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</si>
  <si>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</si>
  <si>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</si>
  <si>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</si>
  <si>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</si>
  <si>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</si>
  <si>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</si>
  <si>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</si>
  <si>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</si>
  <si>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</si>
  <si>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</si>
  <si>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</si>
  <si>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</si>
  <si>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</si>
  <si>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</si>
  <si>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</si>
  <si>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</si>
  <si>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</si>
  <si>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</si>
  <si>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</si>
  <si>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</si>
  <si>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</si>
  <si>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</si>
  <si>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</si>
  <si>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</si>
  <si>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</si>
  <si>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</si>
  <si>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</si>
  <si>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</si>
  <si>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</si>
  <si>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</si>
  <si>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</si>
  <si>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</si>
  <si>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</si>
  <si>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</si>
  <si>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</si>
  <si>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</si>
  <si>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</si>
  <si>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</si>
  <si>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</si>
  <si>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</si>
  <si>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</si>
  <si>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</si>
  <si>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</si>
  <si>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</si>
  <si>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</si>
  <si>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</si>
  <si>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</si>
  <si>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</si>
  <si>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</si>
  <si>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</si>
  <si>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</si>
  <si>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</si>
  <si>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</si>
  <si>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</si>
  <si>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</si>
  <si>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</si>
  <si>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</si>
  <si>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</si>
  <si>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</si>
  <si>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</si>
  <si>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</si>
  <si>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</si>
  <si>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</si>
  <si>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</si>
  <si>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</si>
  <si>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</si>
  <si>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</si>
  <si>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</si>
  <si>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</si>
  <si>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</si>
  <si>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</si>
  <si>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</si>
  <si>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</si>
  <si>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</si>
  <si>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</si>
  <si>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</si>
  <si>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</si>
  <si>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</si>
  <si>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</si>
  <si>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</si>
  <si>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</si>
  <si>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</si>
  <si>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</si>
  <si>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</si>
  <si>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</si>
  <si>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</si>
  <si>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</si>
  <si>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</si>
  <si>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</si>
  <si>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</si>
  <si>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</si>
  <si>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</si>
  <si>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</si>
  <si>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</si>
  <si>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</si>
  <si>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</si>
  <si>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</si>
  <si>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</si>
  <si>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</si>
  <si>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</si>
  <si>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</si>
  <si>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</si>
  <si>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</si>
  <si>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</si>
  <si>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</si>
  <si>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</si>
  <si>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</si>
  <si>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</si>
  <si>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</si>
  <si>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</si>
  <si>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</si>
  <si>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</si>
  <si>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</si>
  <si>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</si>
  <si>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</si>
  <si>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</si>
  <si>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</si>
  <si>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</si>
  <si>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</si>
  <si>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</si>
  <si>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</si>
  <si>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</si>
  <si>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</si>
  <si>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</si>
  <si>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</si>
  <si>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</si>
  <si>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</si>
  <si>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</si>
  <si>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</si>
  <si>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</si>
  <si>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</si>
  <si>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</si>
  <si>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</si>
  <si>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</si>
  <si>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</si>
  <si>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</si>
  <si>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</si>
  <si>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</si>
  <si>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</si>
  <si>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</si>
  <si>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</si>
  <si>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</si>
  <si>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</si>
  <si>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</si>
  <si>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</si>
  <si>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</si>
  <si>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</si>
  <si>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</si>
  <si>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</si>
  <si>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</si>
  <si>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</si>
  <si>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</si>
  <si>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</si>
  <si>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</si>
  <si>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</si>
  <si>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</si>
  <si>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</si>
  <si>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</si>
  <si>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</si>
  <si>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</si>
  <si>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</si>
  <si>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</si>
  <si>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</si>
  <si>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</si>
  <si>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</si>
  <si>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</si>
  <si>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</si>
  <si>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</si>
  <si>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</si>
  <si>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</si>
  <si>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</si>
  <si>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</si>
  <si>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</si>
  <si>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</si>
  <si>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</si>
  <si>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</si>
  <si>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</si>
  <si>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</si>
  <si>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</si>
  <si>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</si>
  <si>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</si>
  <si>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</si>
  <si>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</si>
  <si>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</si>
  <si>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</si>
  <si>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</si>
  <si>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</si>
  <si>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</si>
  <si>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</si>
  <si>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</si>
  <si>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</si>
  <si>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</si>
  <si>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</si>
  <si>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</si>
  <si>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</si>
  <si>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</si>
  <si>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</si>
  <si>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</si>
  <si>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</si>
  <si>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</si>
  <si>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</si>
  <si>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</si>
  <si>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</si>
  <si>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</si>
  <si>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</si>
  <si>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</si>
  <si>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</si>
  <si>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</si>
  <si>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</si>
  <si>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</si>
  <si>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</si>
  <si>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</si>
  <si>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</si>
  <si>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</si>
  <si>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</si>
  <si>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</si>
  <si>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</si>
  <si>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</si>
  <si>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</si>
  <si>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</si>
  <si>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</si>
  <si>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</si>
  <si>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</si>
  <si>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</si>
  <si>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</si>
  <si>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</si>
  <si>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</si>
  <si>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</si>
  <si>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</si>
  <si>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</si>
  <si>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</si>
  <si>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</si>
  <si>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</si>
  <si>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</si>
  <si>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</si>
  <si>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</si>
  <si>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</si>
  <si>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</si>
  <si>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</si>
  <si>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</si>
  <si>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</si>
  <si>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</si>
  <si>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</si>
  <si>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</si>
  <si>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</si>
  <si>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</si>
  <si>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</si>
  <si>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</si>
  <si>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</si>
  <si>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</si>
  <si>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</si>
  <si>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</si>
  <si>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</si>
  <si>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</si>
  <si>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</si>
  <si>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</si>
  <si>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</si>
  <si>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</si>
  <si>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</si>
  <si>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</si>
  <si>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</si>
  <si>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</si>
  <si>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</si>
  <si>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</si>
  <si>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</si>
  <si>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</si>
  <si>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</si>
  <si>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</si>
  <si>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</si>
  <si>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</si>
  <si>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</si>
  <si>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</si>
  <si>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</si>
  <si>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</si>
  <si>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</si>
  <si>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</si>
  <si>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</si>
  <si>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</si>
  <si>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</si>
  <si>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</si>
  <si>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</si>
  <si>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</si>
  <si>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</si>
  <si>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</si>
  <si>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</si>
  <si>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</si>
  <si>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</si>
  <si>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</si>
  <si>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</si>
  <si>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</si>
  <si>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</si>
  <si>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</si>
  <si>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</si>
  <si>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</si>
  <si>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</si>
  <si>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</si>
  <si>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</si>
  <si>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</si>
  <si>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</si>
  <si>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</si>
  <si>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</si>
  <si>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</si>
  <si>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</si>
  <si>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</si>
  <si>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</si>
  <si>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</si>
  <si>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</si>
  <si>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</si>
  <si>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</si>
  <si>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</si>
  <si>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</si>
  <si>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</si>
  <si>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</si>
  <si>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</si>
  <si>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</si>
  <si>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</si>
  <si>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</si>
  <si>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</si>
  <si>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</si>
  <si>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</si>
  <si>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</si>
  <si>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</si>
  <si>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</si>
  <si>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</si>
  <si>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</si>
  <si>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</si>
  <si>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</si>
  <si>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</si>
  <si>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</si>
  <si>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</si>
  <si>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</si>
  <si>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</si>
  <si>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</si>
  <si>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</si>
  <si>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</si>
  <si>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</si>
  <si>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</si>
  <si>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</si>
  <si>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</si>
  <si>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</si>
  <si>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</si>
  <si>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</si>
  <si>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</si>
  <si>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</si>
  <si>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</si>
  <si>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</si>
  <si>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</si>
  <si>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</si>
  <si>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</si>
  <si>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</si>
  <si>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</si>
  <si>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</si>
  <si>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</si>
  <si>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</si>
  <si>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</si>
  <si>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</si>
  <si>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</si>
  <si>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</si>
  <si>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</si>
  <si>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</si>
  <si>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</si>
  <si>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</si>
  <si>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</si>
  <si>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</si>
  <si>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</si>
  <si>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</si>
  <si>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</si>
  <si>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</si>
  <si>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</si>
  <si>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</si>
  <si>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</si>
  <si>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</si>
  <si>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</si>
  <si>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</si>
  <si>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</si>
  <si>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</si>
  <si>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</si>
  <si>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</si>
  <si>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</si>
  <si>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</si>
  <si>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</si>
  <si>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</si>
  <si>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</si>
  <si>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</si>
  <si>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</si>
  <si>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</si>
  <si>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</si>
  <si>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</si>
  <si>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</si>
  <si>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</si>
  <si>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</si>
  <si>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</si>
  <si>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</si>
  <si>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</si>
  <si>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</si>
  <si>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</si>
  <si>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</si>
  <si>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</si>
  <si>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</si>
  <si>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</si>
  <si>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</si>
  <si>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</si>
  <si>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</si>
  <si>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</si>
  <si>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</si>
  <si>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</si>
  <si>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</si>
  <si>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</si>
  <si>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</si>
  <si>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</si>
  <si>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</si>
  <si>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</si>
  <si>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</si>
  <si>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</si>
  <si>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</si>
  <si>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</si>
  <si>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</si>
  <si>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</si>
  <si>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</si>
  <si>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</si>
  <si>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</si>
  <si>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</si>
  <si>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</si>
  <si>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</si>
  <si>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</si>
  <si>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</si>
  <si>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</si>
  <si>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</si>
  <si>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</si>
  <si>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</si>
  <si>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</si>
  <si>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</si>
  <si>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</si>
  <si>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</si>
  <si>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</si>
  <si>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</si>
  <si>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</si>
  <si>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</si>
  <si>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</si>
  <si>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</si>
  <si>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</si>
  <si>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</si>
  <si>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</si>
  <si>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</si>
  <si>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</si>
  <si>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</si>
  <si>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</si>
  <si>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</si>
  <si>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</si>
  <si>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</si>
  <si>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</si>
  <si>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</si>
  <si>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</si>
  <si>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</si>
  <si>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</si>
  <si>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</si>
  <si>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</si>
  <si>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</si>
  <si>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</si>
  <si>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</si>
  <si>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</si>
  <si>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</si>
  <si>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</si>
  <si>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</si>
  <si>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</si>
  <si>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</si>
  <si>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</si>
  <si>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</si>
  <si>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</si>
  <si>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</si>
  <si>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</si>
  <si>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</si>
  <si>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</si>
  <si>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</si>
  <si>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</si>
  <si>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</si>
  <si>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</si>
  <si>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</si>
  <si>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</si>
  <si>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</si>
  <si>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</si>
  <si>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</si>
  <si>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</si>
  <si>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</si>
  <si>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</si>
  <si>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</si>
  <si>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</si>
  <si>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</si>
  <si>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</si>
  <si>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</si>
  <si>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</si>
  <si>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</si>
  <si>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</si>
  <si>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</si>
  <si>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</si>
  <si>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</si>
  <si>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</si>
  <si>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</si>
  <si>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</si>
  <si>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</si>
  <si>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</si>
  <si>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</si>
  <si>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</si>
  <si>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</si>
  <si>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</si>
  <si>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</si>
  <si>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</si>
  <si>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</si>
  <si>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</si>
  <si>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</si>
  <si>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</si>
  <si>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</si>
  <si>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</si>
  <si>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</si>
  <si>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</si>
  <si>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</si>
  <si>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</si>
  <si>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</si>
  <si>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</si>
  <si>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</si>
  <si>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</si>
  <si>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</si>
  <si>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</si>
  <si>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</si>
  <si>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</si>
  <si>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</si>
  <si>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</si>
  <si>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</si>
  <si>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</si>
  <si>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</si>
  <si>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</si>
  <si>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</si>
  <si>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</si>
  <si>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</si>
  <si>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</si>
  <si>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</si>
  <si>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</si>
  <si>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</si>
  <si>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</si>
  <si>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</si>
  <si>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</si>
  <si>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</si>
  <si>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</si>
  <si>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</si>
  <si>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</si>
  <si>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</si>
  <si>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</si>
  <si>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</si>
  <si>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</si>
  <si>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</si>
  <si>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</si>
  <si>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</si>
  <si>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</si>
  <si>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</si>
  <si>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</si>
  <si>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</si>
  <si>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</si>
  <si>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</si>
  <si>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</si>
  <si>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</si>
  <si>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</si>
  <si>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</si>
  <si>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</si>
  <si>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</si>
  <si>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</si>
  <si>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</si>
  <si>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</si>
  <si>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</si>
  <si>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</si>
  <si>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</si>
  <si>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</si>
  <si>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</si>
  <si>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</si>
  <si>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</si>
  <si>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</si>
  <si>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</si>
  <si>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</si>
  <si>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</si>
  <si>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</si>
  <si>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</si>
  <si>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</si>
  <si>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</si>
  <si>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</si>
  <si>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</si>
  <si>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</si>
  <si>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</si>
  <si>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</si>
  <si>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</si>
  <si>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</si>
  <si>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</si>
  <si>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</si>
  <si>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</si>
  <si>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</si>
  <si>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</si>
  <si>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</si>
  <si>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</si>
  <si>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</si>
  <si>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</si>
  <si>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</si>
  <si>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</si>
  <si>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</si>
  <si>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</si>
  <si>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</si>
  <si>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</si>
  <si>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</si>
  <si>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</si>
  <si>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</si>
  <si>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</si>
  <si>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</si>
  <si>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</si>
  <si>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</si>
  <si>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</si>
  <si>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</si>
  <si>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</si>
  <si>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</si>
  <si>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</si>
  <si>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</si>
  <si>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</si>
  <si>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</si>
  <si>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</si>
  <si>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</si>
  <si>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</si>
  <si>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</si>
  <si>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</si>
  <si>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</si>
  <si>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</si>
  <si>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</si>
  <si>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</si>
  <si>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</si>
  <si>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</si>
  <si>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</si>
  <si>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</si>
  <si>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</si>
  <si>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</si>
  <si>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</si>
  <si>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</si>
  <si>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</si>
  <si>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</si>
  <si>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</si>
  <si>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</si>
  <si>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</si>
  <si>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</si>
  <si>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</si>
  <si>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</si>
  <si>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</si>
  <si>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</si>
  <si>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</si>
  <si>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</si>
  <si>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</si>
  <si>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</si>
  <si>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</si>
  <si>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</si>
  <si>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</si>
  <si>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</si>
  <si>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</si>
  <si>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</si>
  <si>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</si>
  <si>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</si>
  <si>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</si>
  <si>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</si>
  <si>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</si>
  <si>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</si>
  <si>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</si>
  <si>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</si>
  <si>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</si>
  <si>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</si>
  <si>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</si>
  <si>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</si>
  <si>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</si>
  <si>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</si>
  <si>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</si>
  <si>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</si>
  <si>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</si>
  <si>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</si>
  <si>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</si>
  <si>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</si>
  <si>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</si>
  <si>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</si>
  <si>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</si>
  <si>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</si>
  <si>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</si>
  <si>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</si>
  <si>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</si>
  <si>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</si>
  <si>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</si>
  <si>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</si>
  <si>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</si>
  <si>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</si>
  <si>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</si>
  <si>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</si>
  <si>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</si>
  <si>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</si>
  <si>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</si>
  <si>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</si>
  <si>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</si>
  <si>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</si>
  <si>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</si>
  <si>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</si>
  <si>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</si>
  <si>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</si>
  <si>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</si>
  <si>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</si>
  <si>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</si>
  <si>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</si>
  <si>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</si>
  <si>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</si>
  <si>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</si>
  <si>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</si>
  <si>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</si>
  <si>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</si>
  <si>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</si>
  <si>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</si>
  <si>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</si>
  <si>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</si>
  <si>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</si>
  <si>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</si>
  <si>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</si>
  <si>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</si>
  <si>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</si>
  <si>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</si>
  <si>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</si>
  <si>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</si>
  <si>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</si>
  <si>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</si>
  <si>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</si>
  <si>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</si>
  <si>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</si>
  <si>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</si>
  <si>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</si>
  <si>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</si>
  <si>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</si>
  <si>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</si>
  <si>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</si>
  <si>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</si>
  <si>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</si>
  <si>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</si>
  <si>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</si>
  <si>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</si>
  <si>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</si>
  <si>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</si>
  <si>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</si>
  <si>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</si>
  <si>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</si>
  <si>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</si>
  <si>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</si>
  <si>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</si>
  <si>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</si>
  <si>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</si>
  <si>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</si>
  <si>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</si>
  <si>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</si>
  <si>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</si>
  <si>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</si>
  <si>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</si>
  <si>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</si>
  <si>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</si>
  <si>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</si>
  <si>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</si>
  <si>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</si>
  <si>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</si>
  <si>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</si>
  <si>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</si>
  <si>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</si>
  <si>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</si>
  <si>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</si>
  <si>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</si>
  <si>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</si>
  <si>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</si>
  <si>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</si>
  <si>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</si>
  <si>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</si>
  <si>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</si>
  <si>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</si>
  <si>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</si>
  <si>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</si>
  <si>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</si>
  <si>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</si>
  <si>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</si>
  <si>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</si>
  <si>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</si>
  <si>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</si>
  <si>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</si>
  <si>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</si>
  <si>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</si>
  <si>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</si>
  <si>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</si>
  <si>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</si>
  <si>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</si>
  <si>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</si>
  <si>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</si>
  <si>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</si>
  <si>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</si>
  <si>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</si>
  <si>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</si>
  <si>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</si>
  <si>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</si>
  <si>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</si>
  <si>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</si>
  <si>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</si>
  <si>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</si>
  <si>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</si>
  <si>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</si>
  <si>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</si>
  <si>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</si>
  <si>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</si>
  <si>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</si>
  <si>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</si>
  <si>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</si>
  <si>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</si>
  <si>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</si>
  <si>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</si>
  <si>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</si>
  <si>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</si>
  <si>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</si>
  <si>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</si>
  <si>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</si>
  <si>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</si>
  <si>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</si>
  <si>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</si>
  <si>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</si>
  <si>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</si>
  <si>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</si>
  <si>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</si>
  <si>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</si>
  <si>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</si>
  <si>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</si>
  <si>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</si>
  <si>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</si>
  <si>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</si>
  <si>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</si>
  <si>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</si>
  <si>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</si>
  <si>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</si>
  <si>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</si>
  <si>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</si>
  <si>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</si>
  <si>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</si>
  <si>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</si>
  <si>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</si>
  <si>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</si>
  <si>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</si>
  <si>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</si>
  <si>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</si>
  <si>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</si>
  <si>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</si>
  <si>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</si>
  <si>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</si>
  <si>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</si>
  <si>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</si>
  <si>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</si>
  <si>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</si>
  <si>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</si>
  <si>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</si>
  <si>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</si>
  <si>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</si>
  <si>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</si>
  <si>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</si>
  <si>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</si>
  <si>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</si>
  <si>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</si>
  <si>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</si>
  <si>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</si>
  <si>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</si>
  <si>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</si>
  <si>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</si>
  <si>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</si>
  <si>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</si>
  <si>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</si>
  <si>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</si>
  <si>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</si>
  <si>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</si>
  <si>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</si>
  <si>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</si>
  <si>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</si>
  <si>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</si>
  <si>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</si>
  <si>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</si>
  <si>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</si>
  <si>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</si>
  <si>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</si>
  <si>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</si>
  <si>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</si>
  <si>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</si>
  <si>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</si>
  <si>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</si>
  <si>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</si>
  <si>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</si>
  <si>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</si>
  <si>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</si>
  <si>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</si>
  <si>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</si>
  <si>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</si>
  <si>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</si>
  <si>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</si>
  <si>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</si>
  <si>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</si>
  <si>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</si>
  <si>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</si>
  <si>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</si>
  <si>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</si>
  <si>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</si>
  <si>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</si>
  <si>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</si>
  <si>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</si>
  <si>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</si>
  <si>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</si>
  <si>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</si>
  <si>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</si>
  <si>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</si>
  <si>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</si>
  <si>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</si>
  <si>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</si>
  <si>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</si>
  <si>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</si>
  <si>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</si>
  <si>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</si>
  <si>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</si>
  <si>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</si>
  <si>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</si>
  <si>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</si>
  <si>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</si>
  <si>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</si>
  <si>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</si>
  <si>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</si>
  <si>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</si>
  <si>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</si>
  <si>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</si>
  <si>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</si>
  <si>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</si>
  <si>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</si>
  <si>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</si>
  <si>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</si>
  <si>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</si>
  <si>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</si>
  <si>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</si>
  <si>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</si>
  <si>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</si>
  <si>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</si>
  <si>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</si>
  <si>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</si>
  <si>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</si>
  <si>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</si>
  <si>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</si>
  <si>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</si>
  <si>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</si>
  <si>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</si>
  <si>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</si>
  <si>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</si>
  <si>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</si>
  <si>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</si>
  <si>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</si>
  <si>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</si>
  <si>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</si>
  <si>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</si>
  <si>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</si>
  <si>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</si>
  <si>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</si>
  <si>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</si>
  <si>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</si>
  <si>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</si>
  <si>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</si>
  <si>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</si>
  <si>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</si>
  <si>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</si>
  <si>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</si>
  <si>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</si>
  <si>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</si>
  <si>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</si>
  <si>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</si>
  <si>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</si>
  <si>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</si>
  <si>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</si>
  <si>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</si>
  <si>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</si>
  <si>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</si>
  <si>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</si>
  <si>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</si>
  <si>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</si>
  <si>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</si>
  <si>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</si>
  <si>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</si>
  <si>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</si>
  <si>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</si>
  <si>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</si>
  <si>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</si>
  <si>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</si>
  <si>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</si>
  <si>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</si>
  <si>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</si>
  <si>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</si>
  <si>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</si>
  <si>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</si>
  <si>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</si>
  <si>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</si>
  <si>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</si>
  <si>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</si>
  <si>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</si>
  <si>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</si>
  <si>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</si>
  <si>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</si>
  <si>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</si>
  <si>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</si>
  <si>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</si>
  <si>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</si>
  <si>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</si>
  <si>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</si>
  <si>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</si>
  <si>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</si>
  <si>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</si>
  <si>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</si>
  <si>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</si>
  <si>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</si>
  <si>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</si>
  <si>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</si>
  <si>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</si>
  <si>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</si>
  <si>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</si>
  <si>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</si>
  <si>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</si>
  <si>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</si>
  <si>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</si>
  <si>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</si>
  <si>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</si>
  <si>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</si>
  <si>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</si>
  <si>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</si>
  <si>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</si>
  <si>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</si>
  <si>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</si>
  <si>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</si>
  <si>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</si>
  <si>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</si>
  <si>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</si>
  <si>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</si>
  <si>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</si>
  <si>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</si>
  <si>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</si>
  <si>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</si>
  <si>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</si>
  <si>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</si>
  <si>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</si>
  <si>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</si>
  <si>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</si>
  <si>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</si>
  <si>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</si>
  <si>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</si>
  <si>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</si>
  <si>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</si>
  <si>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</si>
  <si>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</si>
  <si>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</si>
  <si>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</si>
  <si>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</si>
  <si>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</si>
  <si>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</si>
  <si>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</si>
  <si>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</si>
  <si>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</si>
  <si>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</si>
  <si>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</si>
  <si>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</si>
  <si>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</si>
  <si>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</si>
  <si>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</si>
  <si>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</si>
  <si>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</si>
  <si>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</si>
  <si>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</si>
  <si>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</si>
  <si>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</si>
  <si>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</si>
  <si>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</si>
  <si>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</si>
  <si>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</si>
  <si>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</si>
  <si>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</si>
  <si>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</si>
  <si>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</si>
  <si>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</si>
  <si>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</si>
  <si>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</si>
  <si>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</si>
  <si>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</si>
  <si>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</si>
  <si>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</si>
  <si>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</si>
  <si>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</si>
  <si>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</si>
  <si>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</si>
  <si>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</si>
  <si>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</si>
  <si>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</si>
  <si>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</si>
  <si>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</si>
  <si>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</si>
  <si>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</si>
  <si>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</si>
  <si>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</si>
  <si>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</si>
  <si>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</si>
  <si>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</si>
  <si>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</si>
  <si>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</si>
  <si>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</si>
  <si>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</si>
  <si>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</si>
  <si>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</si>
  <si>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</si>
  <si>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</si>
  <si>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</si>
  <si>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</si>
  <si>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</si>
  <si>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</si>
  <si>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</si>
  <si>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</si>
  <si>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</si>
  <si>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</si>
  <si>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</si>
  <si>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</si>
  <si>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</si>
  <si>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</si>
  <si>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</si>
  <si>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</si>
  <si>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</si>
  <si>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</si>
  <si>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</si>
  <si>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</si>
  <si>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</si>
  <si>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</si>
  <si>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</si>
  <si>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</si>
  <si>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</si>
  <si>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</si>
  <si>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</si>
  <si>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</si>
  <si>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</si>
  <si>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</si>
  <si>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</si>
  <si>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</si>
  <si>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</si>
  <si>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</si>
  <si>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</si>
  <si>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</si>
  <si>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</si>
  <si>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</si>
  <si>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</si>
  <si>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</si>
  <si>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</si>
  <si>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</si>
  <si>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</si>
  <si>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</si>
  <si>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</si>
  <si>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</si>
  <si>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</si>
  <si>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</si>
  <si>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</si>
  <si>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</si>
  <si>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</si>
  <si>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</si>
  <si>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</si>
  <si>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</si>
  <si>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</si>
  <si>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</si>
  <si>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</si>
  <si>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</si>
  <si>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</si>
  <si>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</si>
  <si>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</si>
  <si>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</si>
  <si>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</si>
  <si>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</si>
  <si>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</si>
  <si>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</si>
  <si>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</si>
  <si>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</si>
  <si>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</si>
  <si>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</si>
  <si>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</si>
  <si>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</si>
  <si>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</si>
  <si>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</si>
  <si>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</si>
  <si>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</si>
  <si>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</si>
  <si>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</si>
  <si>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</si>
  <si>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</si>
  <si>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</si>
  <si>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</si>
  <si>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</si>
  <si>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</si>
  <si>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</si>
  <si>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</si>
  <si>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</si>
  <si>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</si>
  <si>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</si>
  <si>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</si>
  <si>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</si>
  <si>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</si>
  <si>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</si>
  <si>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</si>
  <si>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</si>
  <si>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</si>
  <si>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</si>
  <si>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</si>
  <si>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</si>
  <si>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</si>
  <si>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</si>
  <si>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</si>
  <si>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</si>
  <si>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</si>
  <si>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</si>
  <si>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</si>
  <si>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</si>
  <si>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</si>
  <si>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</si>
  <si>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</si>
  <si>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</si>
  <si>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</si>
  <si>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</si>
  <si>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</si>
  <si>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</si>
  <si>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</si>
  <si>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</si>
  <si>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</si>
  <si>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</si>
  <si>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</si>
  <si>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</si>
  <si>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</si>
  <si>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</si>
  <si>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</si>
  <si>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</si>
  <si>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</si>
  <si>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</si>
  <si>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</si>
  <si>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</si>
  <si>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</si>
  <si>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</si>
  <si>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</si>
  <si>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</si>
  <si>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</si>
  <si>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</si>
  <si>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</si>
  <si>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</si>
  <si>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</si>
  <si>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</si>
  <si>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</si>
  <si>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</si>
  <si>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</si>
  <si>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</si>
  <si>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</si>
  <si>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</si>
  <si>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</si>
  <si>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</si>
  <si>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</si>
  <si>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</si>
  <si>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</si>
  <si>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</si>
  <si>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</si>
  <si>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</si>
  <si>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</si>
  <si>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</si>
  <si>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</si>
  <si>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</si>
  <si>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</si>
  <si>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</si>
  <si>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</si>
  <si>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</si>
  <si>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</si>
  <si>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</si>
  <si>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</si>
  <si>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</si>
  <si>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</si>
  <si>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</si>
  <si>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</si>
  <si>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</si>
  <si>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</si>
  <si>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</si>
  <si>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</si>
  <si>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</si>
  <si>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</si>
  <si>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</si>
  <si>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</si>
  <si>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</si>
  <si>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</si>
  <si>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</si>
  <si>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</si>
  <si>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</si>
  <si>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</si>
  <si>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</si>
  <si>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</si>
  <si>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</si>
  <si>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</si>
  <si>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</si>
  <si>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</si>
  <si>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</si>
  <si>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</si>
  <si>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</si>
  <si>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</si>
  <si>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</si>
  <si>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</si>
  <si>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</si>
  <si>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</si>
  <si>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</si>
  <si>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</si>
  <si>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</si>
  <si>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</si>
  <si>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</si>
  <si>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</si>
  <si>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</si>
  <si>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</si>
  <si>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</si>
  <si>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</si>
  <si>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</si>
  <si>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</si>
  <si>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</si>
  <si>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</si>
  <si>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</si>
  <si>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</si>
  <si>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</si>
  <si>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</si>
  <si>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</si>
  <si>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</si>
  <si>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</si>
  <si>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</si>
  <si>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</si>
  <si>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</si>
  <si>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</si>
  <si>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</si>
  <si>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</si>
  <si>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</si>
  <si>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</si>
  <si>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</si>
  <si>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</si>
  <si>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</si>
  <si>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</si>
  <si>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</si>
  <si>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</si>
  <si>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</si>
  <si>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</si>
  <si>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</si>
  <si>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</si>
  <si>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</si>
  <si>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</si>
  <si>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</si>
  <si>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</si>
  <si>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</si>
  <si>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</si>
  <si>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</si>
  <si>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</si>
  <si>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</si>
  <si>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</si>
  <si>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</si>
  <si>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</si>
  <si>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</si>
  <si>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</si>
  <si>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</si>
  <si>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</si>
  <si>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</si>
  <si>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</si>
  <si>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</si>
  <si>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</si>
  <si>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</si>
  <si>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</si>
  <si>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</si>
  <si>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</si>
  <si>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</si>
  <si>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</si>
  <si>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</si>
  <si>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</si>
  <si>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</si>
  <si>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</si>
  <si>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</si>
  <si>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</si>
  <si>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</si>
  <si>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</si>
  <si>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</si>
  <si>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</si>
  <si>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</si>
  <si>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</si>
  <si>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</si>
  <si>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</si>
  <si>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</si>
  <si>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</si>
  <si>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</si>
  <si>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</si>
  <si>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</si>
  <si>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</si>
  <si>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</si>
  <si>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</si>
  <si>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</si>
  <si>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</si>
  <si>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</si>
  <si>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</si>
  <si>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</si>
  <si>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</si>
  <si>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</si>
  <si>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</si>
  <si>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</si>
  <si>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</si>
  <si>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</si>
  <si>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</si>
  <si>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</si>
  <si>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</si>
  <si>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</si>
  <si>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</si>
  <si>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</si>
  <si>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</si>
  <si>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</si>
  <si>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</si>
  <si>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</si>
  <si>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</si>
  <si>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</si>
  <si>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</si>
  <si>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</si>
  <si>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</si>
  <si>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</si>
  <si>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</si>
  <si>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</si>
  <si>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</si>
  <si>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</si>
  <si>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</si>
  <si>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</si>
  <si>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</si>
  <si>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</si>
  <si>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</si>
  <si>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</si>
  <si>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</si>
  <si>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</si>
  <si>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</si>
  <si>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</si>
  <si>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</si>
  <si>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</si>
  <si>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</si>
  <si>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</si>
  <si>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</si>
  <si>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</si>
  <si>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</si>
  <si>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</si>
  <si>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</si>
  <si>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</si>
  <si>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</si>
  <si>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</si>
  <si>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</si>
  <si>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</si>
  <si>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</si>
  <si>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</si>
  <si>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</si>
  <si>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</si>
  <si>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</si>
  <si>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</si>
  <si>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</si>
  <si>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</si>
  <si>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</si>
  <si>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</si>
  <si>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</si>
  <si>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</si>
  <si>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</si>
  <si>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</si>
  <si>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</si>
  <si>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</si>
  <si>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</si>
  <si>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</si>
  <si>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</si>
  <si>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</si>
  <si>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</si>
  <si>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</si>
  <si>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</si>
  <si>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</si>
  <si>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</si>
  <si>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</si>
  <si>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</si>
  <si>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</si>
  <si>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</si>
  <si>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</si>
  <si>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</si>
  <si>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</si>
  <si>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</si>
  <si>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</si>
  <si>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</si>
  <si>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</si>
  <si>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</si>
  <si>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</si>
  <si>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</si>
  <si>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</si>
  <si>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</si>
  <si>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</si>
  <si>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</si>
  <si>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</si>
  <si>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</si>
  <si>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</si>
  <si>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</si>
  <si>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</si>
  <si>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</si>
  <si>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</si>
  <si>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</si>
  <si>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</si>
  <si>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</si>
  <si>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</si>
  <si>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</si>
  <si>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</si>
  <si>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</si>
  <si>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</si>
  <si>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</si>
  <si>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</si>
  <si>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</si>
  <si>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</si>
  <si>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</si>
  <si>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</si>
  <si>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</si>
  <si>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</si>
  <si>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</si>
  <si>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</si>
  <si>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</si>
  <si>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</si>
  <si>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</si>
  <si>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</si>
  <si>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</si>
  <si>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</si>
  <si>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</si>
  <si>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</si>
  <si>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</si>
  <si>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</si>
  <si>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</si>
  <si>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</si>
  <si>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</si>
  <si>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</si>
  <si>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</si>
  <si>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</si>
  <si>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</si>
  <si>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</si>
  <si>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</si>
  <si>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</si>
  <si>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</si>
  <si>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</si>
  <si>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</si>
  <si>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</si>
  <si>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</si>
  <si>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</si>
  <si>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</si>
  <si>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</si>
  <si>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</si>
  <si>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</si>
  <si>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</si>
  <si>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</si>
  <si>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</si>
  <si>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</si>
  <si>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</si>
  <si>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</si>
  <si>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</si>
  <si>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</si>
  <si>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</si>
  <si>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</si>
  <si>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</si>
  <si>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</si>
  <si>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</si>
  <si>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</si>
  <si>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</si>
  <si>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</si>
  <si>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</si>
  <si>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</si>
  <si>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</si>
  <si>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</si>
  <si>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</si>
  <si>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</si>
  <si>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</si>
  <si>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</si>
  <si>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</si>
  <si>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</si>
  <si>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</si>
  <si>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</si>
  <si>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</si>
  <si>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</si>
  <si>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</si>
  <si>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</si>
  <si>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</si>
  <si>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</si>
  <si>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</si>
  <si>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</si>
  <si>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</si>
  <si>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</si>
  <si>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</si>
  <si>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</si>
  <si>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</si>
  <si>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</si>
  <si>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</si>
  <si>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</si>
  <si>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</si>
  <si>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</si>
  <si>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</si>
  <si>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</si>
  <si>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</si>
  <si>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</si>
  <si>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</si>
  <si>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</si>
  <si>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</si>
  <si>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</si>
  <si>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</si>
  <si>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</si>
  <si>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</si>
  <si>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</si>
  <si>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</si>
  <si>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</si>
  <si>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</si>
  <si>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</si>
  <si>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</si>
  <si>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</si>
  <si>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</si>
  <si>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</si>
  <si>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</si>
  <si>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</si>
  <si>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</si>
  <si>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</si>
  <si>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</si>
  <si>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</si>
  <si>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</si>
  <si>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</si>
  <si>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</si>
  <si>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</si>
  <si>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</si>
  <si>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</si>
  <si>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</si>
  <si>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</si>
  <si>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</si>
  <si>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</si>
  <si>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</si>
  <si>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</si>
  <si>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</si>
  <si>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</si>
  <si>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</si>
  <si>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</si>
  <si>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</si>
  <si>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</si>
  <si>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</si>
  <si>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</si>
  <si>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</si>
  <si>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</si>
  <si>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</si>
  <si>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</si>
  <si>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</si>
  <si>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</si>
  <si>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</si>
  <si>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</si>
  <si>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</si>
  <si>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</si>
  <si>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</si>
  <si>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</si>
  <si>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</si>
  <si>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</si>
  <si>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</si>
  <si>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</si>
  <si>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</si>
  <si>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</si>
  <si>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</si>
  <si>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</si>
  <si>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</si>
  <si>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</si>
  <si>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</si>
  <si>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</si>
  <si>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</si>
  <si>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</si>
  <si>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</si>
  <si>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</si>
  <si>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</si>
  <si>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</si>
  <si>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</si>
  <si>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</si>
  <si>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</si>
  <si>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</si>
  <si>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</si>
  <si>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</si>
  <si>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</si>
  <si>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</si>
  <si>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</si>
  <si>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</si>
  <si>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</si>
  <si>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</si>
  <si>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</si>
  <si>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</si>
  <si>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</si>
  <si>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</si>
  <si>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</si>
  <si>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</si>
  <si>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</si>
  <si>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</si>
  <si>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</si>
  <si>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</si>
  <si>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</si>
  <si>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</si>
  <si>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</si>
  <si>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</si>
  <si>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</si>
  <si>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</si>
  <si>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</si>
  <si>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</si>
  <si>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</si>
  <si>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</si>
  <si>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</si>
  <si>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</si>
  <si>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</si>
  <si>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</si>
  <si>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</si>
  <si>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</si>
  <si>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</si>
  <si>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</si>
  <si>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</si>
  <si>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</si>
  <si>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</si>
  <si>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</si>
  <si>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</si>
  <si>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</si>
  <si>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</si>
  <si>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</si>
  <si>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</si>
  <si>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</si>
  <si>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</si>
  <si>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</si>
  <si>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</si>
  <si>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</si>
  <si>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</si>
  <si>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</si>
  <si>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</si>
  <si>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</si>
  <si>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</si>
  <si>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</si>
  <si>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</si>
  <si>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</si>
  <si>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</si>
  <si>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</si>
  <si>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</si>
  <si>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</si>
  <si>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</si>
  <si>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</si>
  <si>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</si>
  <si>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</si>
  <si>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</si>
  <si>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</si>
  <si>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</si>
  <si>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</si>
  <si>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</si>
  <si>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</si>
  <si>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</si>
  <si>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</si>
  <si>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</si>
  <si>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</si>
  <si>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</si>
  <si>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</si>
  <si>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</si>
  <si>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</si>
  <si>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</si>
  <si>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</si>
  <si>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</si>
  <si>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</si>
  <si>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</si>
  <si>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</si>
  <si>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</si>
  <si>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</si>
  <si>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</si>
  <si>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</si>
  <si>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</si>
  <si>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</si>
  <si>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</si>
  <si>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</si>
  <si>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</si>
  <si>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</si>
  <si>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</si>
  <si>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</si>
  <si>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</si>
  <si>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</si>
  <si>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</si>
  <si>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</si>
  <si>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</si>
  <si>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</si>
  <si>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</si>
  <si>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</si>
  <si>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</si>
  <si>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</si>
  <si>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</si>
  <si>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</si>
  <si>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</si>
  <si>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</si>
  <si>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</si>
  <si>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</si>
  <si>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</si>
  <si>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</si>
  <si>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</si>
  <si>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</si>
  <si>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</si>
  <si>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</si>
  <si>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</si>
  <si>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</si>
  <si>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</si>
  <si>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</si>
  <si>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</si>
  <si>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</si>
  <si>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</si>
  <si>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</si>
  <si>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</si>
  <si>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</si>
  <si>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</si>
  <si>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</si>
  <si>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</si>
  <si>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</si>
  <si>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</si>
  <si>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</si>
  <si>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</si>
  <si>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</si>
  <si>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</si>
  <si>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</si>
  <si>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</si>
  <si>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</si>
  <si>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</si>
  <si>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</si>
  <si>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</si>
  <si>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</si>
  <si>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</si>
  <si>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</si>
  <si>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</si>
  <si>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</si>
  <si>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</si>
  <si>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</si>
  <si>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</si>
  <si>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</si>
  <si>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</si>
  <si>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</si>
  <si>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</si>
  <si>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</si>
  <si>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</si>
  <si>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</si>
  <si>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</si>
  <si>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</si>
  <si>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</si>
  <si>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</si>
  <si>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</si>
  <si>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</si>
  <si>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</si>
  <si>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</si>
  <si>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</si>
  <si>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</si>
  <si>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</si>
  <si>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</si>
  <si>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</si>
  <si>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</si>
  <si>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</si>
  <si>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</si>
  <si>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</si>
  <si>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</si>
  <si>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</si>
  <si>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</si>
  <si>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</si>
  <si>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</si>
  <si>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</si>
  <si>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</si>
  <si>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</si>
  <si>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</si>
  <si>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</si>
  <si>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</si>
  <si>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</si>
  <si>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</si>
  <si>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</si>
  <si>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</si>
  <si>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</si>
  <si>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</si>
  <si>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</si>
  <si>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</si>
  <si>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</si>
  <si>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</si>
  <si>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</si>
  <si>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</si>
  <si>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</si>
  <si>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</si>
  <si>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</si>
  <si>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</si>
  <si>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</si>
  <si>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</si>
  <si>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</si>
  <si>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</si>
  <si>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</si>
  <si>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</si>
  <si>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</si>
  <si>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</si>
  <si>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</si>
  <si>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</si>
  <si>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</si>
  <si>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</si>
  <si>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</si>
  <si>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</si>
  <si>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</si>
  <si>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</si>
  <si>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</si>
  <si>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</si>
  <si>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</si>
  <si>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</si>
  <si>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</si>
  <si>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</si>
  <si>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</si>
  <si>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</si>
  <si>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</si>
  <si>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</si>
  <si>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</si>
  <si>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</si>
  <si>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</si>
  <si>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</si>
  <si>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</si>
  <si>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</si>
  <si>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</si>
  <si>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</si>
  <si>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</si>
  <si>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</si>
  <si>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</si>
  <si>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</si>
  <si>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</si>
  <si>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</si>
  <si>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</si>
  <si>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</si>
  <si>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</si>
  <si>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</si>
  <si>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</si>
  <si>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</si>
  <si>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</si>
  <si>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</si>
  <si>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</si>
  <si>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</si>
  <si>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</si>
  <si>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</si>
  <si>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</si>
  <si>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</si>
  <si>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</si>
  <si>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</si>
  <si>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</si>
  <si>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</si>
  <si>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</si>
  <si>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</si>
  <si>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</si>
  <si>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</si>
  <si>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</si>
  <si>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</si>
  <si>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</si>
  <si>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</si>
  <si>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</si>
  <si>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</si>
  <si>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</si>
  <si>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</si>
  <si>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</si>
  <si>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</si>
  <si>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</si>
  <si>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</si>
  <si>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</si>
  <si>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</si>
  <si>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</si>
  <si>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</si>
  <si>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</si>
  <si>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</si>
  <si>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</si>
  <si>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</si>
  <si>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</si>
  <si>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</si>
  <si>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</si>
  <si>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</si>
  <si>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</si>
  <si>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</si>
  <si>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</si>
  <si>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</si>
  <si>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</si>
  <si>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</si>
  <si>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</si>
  <si>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</si>
  <si>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</si>
  <si>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</si>
  <si>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</si>
  <si>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</si>
  <si>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</si>
  <si>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</si>
  <si>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</si>
  <si>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</si>
  <si>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</si>
  <si>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</si>
  <si>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</si>
  <si>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</si>
  <si>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</si>
  <si>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</si>
  <si>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</si>
  <si>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</si>
  <si>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</si>
  <si>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</si>
  <si>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</si>
  <si>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</si>
  <si>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</si>
  <si>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</si>
  <si>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</si>
  <si>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</si>
  <si>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</si>
  <si>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</si>
  <si>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</si>
  <si>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</si>
  <si>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</si>
  <si>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</si>
  <si>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</si>
  <si>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</si>
  <si>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</si>
  <si>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</si>
  <si>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</si>
  <si>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</si>
  <si>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</si>
  <si>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</si>
  <si>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</si>
  <si>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</si>
  <si>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</si>
  <si>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</si>
  <si>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</si>
  <si>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</si>
  <si>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</si>
  <si>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</si>
  <si>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</si>
  <si>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</si>
  <si>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</si>
  <si>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</si>
  <si>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</si>
  <si>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</si>
  <si>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</si>
  <si>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</si>
  <si>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</si>
  <si>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</si>
  <si>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</si>
  <si>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</si>
  <si>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</si>
  <si>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</si>
  <si>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</si>
  <si>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</si>
  <si>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</si>
  <si>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</si>
  <si>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</si>
  <si>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</si>
  <si>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</si>
  <si>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</si>
  <si>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</si>
  <si>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</si>
  <si>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</si>
  <si>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</si>
  <si>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</si>
  <si>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</si>
  <si>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</si>
  <si>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</si>
  <si>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</si>
  <si>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</si>
  <si>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</si>
  <si>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</si>
  <si>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</si>
  <si>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</si>
  <si>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</si>
  <si>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</si>
  <si>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</si>
  <si>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</si>
  <si>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</si>
  <si>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</si>
  <si>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</si>
  <si>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</si>
  <si>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</si>
  <si>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</si>
  <si>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</si>
  <si>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</si>
  <si>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</si>
  <si>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</si>
  <si>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</si>
  <si>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</si>
  <si>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</si>
  <si>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</si>
  <si>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</si>
  <si>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</si>
  <si>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</si>
  <si>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</si>
  <si>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</si>
  <si>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</si>
  <si>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</si>
  <si>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</si>
  <si>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</si>
  <si>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</si>
  <si>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</si>
  <si>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</si>
  <si>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</si>
  <si>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</si>
  <si>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</si>
  <si>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</si>
  <si>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</si>
  <si>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</si>
  <si>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</si>
  <si>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</si>
  <si>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</si>
  <si>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</si>
  <si>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</si>
  <si>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</si>
  <si>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</si>
  <si>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</si>
  <si>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</si>
  <si>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</si>
  <si>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</si>
  <si>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</si>
  <si>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</si>
  <si>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</si>
  <si>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</si>
  <si>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</si>
  <si>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</si>
  <si>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</si>
  <si>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</si>
  <si>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</si>
  <si>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</si>
  <si>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</si>
  <si>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</si>
  <si>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</si>
  <si>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</si>
  <si>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</si>
  <si>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</si>
  <si>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</si>
  <si>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</si>
  <si>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</si>
  <si>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</si>
  <si>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</si>
  <si>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</si>
  <si>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</si>
  <si>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</si>
  <si>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</si>
  <si>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</si>
  <si>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</si>
  <si>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</si>
  <si>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</si>
  <si>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</si>
  <si>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</si>
  <si>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</si>
  <si>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</si>
  <si>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</si>
  <si>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</si>
  <si>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</si>
  <si>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</si>
  <si>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</si>
  <si>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</si>
  <si>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</si>
  <si>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</si>
  <si>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</si>
  <si>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</si>
  <si>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</si>
  <si>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</si>
  <si>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</si>
  <si>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</si>
  <si>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</si>
  <si>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</si>
  <si>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</si>
  <si>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</si>
  <si>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</si>
  <si>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</si>
  <si>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</si>
  <si>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</si>
  <si>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</si>
  <si>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</si>
  <si>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</si>
  <si>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</si>
  <si>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</si>
  <si>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</si>
  <si>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</si>
  <si>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</si>
  <si>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</si>
  <si>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</si>
  <si>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</si>
  <si>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</si>
  <si>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</si>
  <si>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</si>
  <si>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</si>
  <si>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</si>
  <si>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</si>
  <si>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</si>
  <si>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</si>
  <si>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</si>
  <si>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</si>
  <si>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</si>
  <si>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</si>
  <si>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</si>
  <si>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</si>
  <si>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</si>
  <si>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</si>
  <si>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</si>
  <si>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</si>
  <si>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</si>
  <si>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</si>
  <si>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</si>
  <si>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</si>
  <si>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</si>
  <si>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</si>
  <si>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</si>
  <si>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</si>
  <si>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</si>
  <si>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</si>
  <si>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</si>
  <si>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</si>
  <si>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</si>
  <si>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</si>
  <si>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</si>
  <si>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</si>
  <si>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</si>
  <si>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</si>
  <si>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</si>
  <si>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</si>
  <si>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</si>
  <si>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</si>
  <si>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</si>
  <si>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</si>
  <si>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</si>
  <si>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</si>
  <si>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</si>
  <si>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</si>
  <si>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</si>
  <si>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</si>
  <si>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</si>
  <si>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</si>
  <si>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</si>
  <si>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</si>
  <si>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</si>
  <si>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</si>
  <si>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</si>
  <si>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</si>
  <si>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</si>
  <si>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</si>
  <si>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</si>
  <si>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</si>
  <si>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</si>
  <si>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</si>
  <si>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</si>
  <si>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</si>
  <si>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</si>
  <si>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</si>
  <si>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</si>
  <si>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</si>
  <si>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</si>
  <si>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</si>
  <si>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</si>
  <si>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</si>
  <si>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</si>
  <si>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</si>
  <si>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</si>
  <si>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</si>
  <si>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</si>
  <si>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</si>
  <si>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</si>
  <si>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</si>
  <si>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</si>
  <si>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</si>
  <si>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</si>
  <si>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</si>
  <si>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</si>
  <si>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</si>
  <si>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</si>
  <si>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</si>
  <si>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</si>
  <si>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</si>
  <si>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</si>
  <si>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</si>
  <si>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</si>
  <si>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</si>
  <si>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</si>
  <si>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</si>
  <si>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</si>
  <si>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</si>
  <si>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</si>
  <si>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</si>
  <si>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</si>
  <si>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</si>
  <si>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</si>
  <si>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</si>
  <si>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</si>
  <si>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</si>
  <si>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</si>
  <si>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</si>
  <si>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</si>
  <si>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</si>
  <si>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</si>
  <si>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</si>
  <si>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</si>
  <si>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</si>
  <si>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</si>
  <si>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</si>
  <si>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</si>
  <si>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</si>
  <si>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</si>
  <si>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</si>
  <si>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</si>
  <si>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</si>
  <si>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</si>
  <si>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</si>
  <si>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</si>
  <si>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</si>
  <si>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</si>
  <si>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</si>
  <si>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</si>
  <si>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</si>
  <si>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</si>
  <si>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</si>
  <si>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</si>
  <si>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</si>
  <si>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</si>
  <si>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</si>
  <si>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</si>
  <si>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</si>
  <si>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</si>
  <si>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</si>
  <si>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</si>
  <si>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</si>
  <si>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</si>
  <si>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</si>
  <si>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</si>
  <si>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</si>
  <si>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</si>
  <si>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</si>
  <si>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</si>
  <si>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</si>
  <si>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</si>
  <si>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</si>
  <si>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</si>
  <si>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</si>
  <si>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</si>
  <si>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</si>
  <si>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</si>
  <si>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</si>
  <si>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</si>
  <si>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</si>
  <si>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</si>
  <si>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</si>
  <si>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</si>
  <si>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</si>
  <si>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</si>
  <si>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</si>
  <si>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</si>
  <si>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</si>
  <si>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</si>
  <si>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</si>
  <si>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</si>
  <si>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</si>
  <si>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</si>
  <si>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</si>
  <si>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</si>
  <si>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</si>
  <si>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</si>
  <si>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</si>
  <si>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</si>
  <si>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</si>
  <si>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</si>
  <si>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</si>
  <si>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</si>
  <si>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</si>
  <si>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</si>
  <si>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</si>
  <si>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</si>
  <si>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</si>
  <si>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</si>
  <si>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</si>
  <si>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</si>
  <si>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</si>
  <si>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</si>
  <si>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</si>
  <si>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</si>
  <si>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</si>
  <si>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</si>
  <si>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</si>
  <si>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</si>
  <si>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</si>
  <si>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</si>
  <si>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</si>
  <si>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</si>
  <si>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</si>
  <si>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</si>
  <si>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</si>
  <si>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</si>
  <si>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</si>
  <si>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</si>
  <si>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</si>
  <si>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</si>
  <si>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</si>
  <si>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</si>
  <si>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</si>
  <si>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</si>
  <si>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</si>
  <si>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</si>
  <si>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</si>
  <si>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</si>
  <si>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</si>
  <si>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</si>
  <si>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</si>
  <si>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</si>
  <si>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</si>
  <si>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</si>
  <si>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</si>
  <si>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</si>
  <si>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</si>
  <si>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</si>
  <si>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</si>
  <si>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</si>
  <si>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</si>
  <si>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</si>
  <si>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</si>
  <si>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</si>
  <si>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</si>
  <si>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</si>
  <si>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</si>
  <si>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</si>
  <si>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</si>
  <si>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</si>
  <si>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</si>
  <si>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</si>
  <si>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</si>
  <si>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</si>
  <si>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</si>
  <si>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</si>
  <si>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</si>
  <si>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</si>
  <si>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</si>
  <si>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</si>
  <si>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</si>
  <si>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</si>
  <si>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</si>
  <si>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</si>
  <si>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</si>
  <si>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</si>
  <si>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</si>
  <si>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</si>
  <si>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</si>
  <si>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</si>
  <si>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</si>
  <si>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</si>
  <si>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</si>
  <si>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</si>
  <si>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</si>
  <si>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</si>
  <si>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</si>
  <si>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</si>
  <si>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</si>
  <si>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</si>
  <si>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</si>
  <si>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</si>
  <si>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</si>
  <si>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</si>
  <si>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</si>
  <si>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</si>
  <si>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</si>
  <si>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</si>
  <si>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</si>
  <si>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</si>
  <si>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</si>
  <si>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</si>
  <si>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</si>
  <si>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</si>
  <si>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</si>
  <si>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</si>
  <si>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</si>
  <si>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</si>
  <si>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</si>
  <si>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</si>
  <si>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</si>
  <si>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</si>
  <si>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</si>
  <si>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</si>
  <si>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</si>
  <si>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</si>
  <si>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</si>
  <si>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</si>
  <si>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</si>
  <si>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</si>
  <si>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</si>
  <si>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</si>
  <si>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</si>
  <si>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</si>
  <si>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</si>
  <si>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</si>
  <si>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</si>
  <si>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</si>
  <si>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</si>
  <si>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</si>
  <si>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</si>
  <si>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</si>
  <si>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</si>
  <si>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</si>
  <si>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</si>
  <si>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</si>
  <si>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</si>
  <si>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</si>
  <si>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</si>
  <si>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</si>
  <si>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</si>
  <si>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</si>
  <si>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</si>
  <si>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</si>
  <si>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</si>
  <si>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</si>
  <si>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</si>
  <si>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</si>
  <si>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</si>
  <si>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</si>
  <si>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</si>
  <si>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</si>
  <si>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</si>
  <si>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</si>
  <si>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</si>
  <si>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</si>
  <si>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</si>
  <si>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</si>
  <si>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</si>
  <si>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</si>
  <si>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</si>
  <si>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</si>
  <si>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</si>
  <si>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</si>
  <si>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</si>
  <si>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</si>
  <si>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</si>
  <si>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</si>
  <si>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</si>
  <si>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</si>
  <si>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</si>
  <si>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</si>
  <si>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</si>
  <si>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</si>
  <si>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</si>
  <si>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</si>
  <si>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</si>
  <si>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</si>
  <si>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</si>
  <si>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</si>
  <si>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</si>
  <si>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</si>
  <si>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</si>
  <si>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</si>
  <si>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</si>
  <si>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</si>
  <si>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</si>
  <si>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</si>
  <si>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</si>
  <si>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</si>
  <si>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</si>
  <si>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</si>
  <si>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</si>
  <si>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</si>
  <si>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</si>
  <si>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</si>
  <si>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</si>
  <si>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</si>
  <si>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</si>
  <si>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</si>
  <si>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</si>
  <si>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</si>
  <si>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</si>
  <si>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</si>
  <si>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</si>
  <si>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</si>
  <si>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</si>
  <si>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</si>
  <si>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</si>
  <si>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</si>
  <si>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</si>
  <si>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</si>
  <si>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</si>
  <si>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</si>
  <si>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</si>
  <si>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</si>
  <si>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</si>
  <si>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</si>
  <si>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</si>
  <si>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</si>
  <si>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</si>
  <si>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</si>
  <si>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</si>
  <si>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</si>
  <si>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</si>
  <si>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</si>
  <si>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</si>
  <si>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</si>
  <si>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</si>
  <si>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</si>
  <si>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</si>
  <si>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</si>
  <si>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</si>
  <si>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</si>
  <si>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</si>
  <si>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</si>
  <si>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</si>
  <si>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</si>
  <si>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</si>
  <si>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</si>
  <si>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</si>
  <si>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</si>
  <si>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</si>
  <si>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</si>
  <si>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</si>
  <si>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</si>
  <si>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</si>
  <si>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</si>
  <si>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</si>
  <si>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</si>
  <si>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</si>
  <si>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</si>
  <si>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</si>
  <si>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</si>
  <si>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</si>
  <si>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</si>
  <si>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</si>
  <si>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</si>
  <si>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</si>
  <si>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</si>
  <si>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</si>
  <si>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</si>
  <si>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</si>
  <si>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</si>
  <si>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</si>
  <si>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</si>
  <si>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</si>
  <si>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</si>
  <si>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</si>
  <si>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</si>
  <si>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</si>
  <si>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</si>
  <si>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</si>
  <si>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</si>
  <si>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</si>
  <si>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</si>
  <si>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</si>
  <si>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</si>
  <si>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</si>
  <si>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</si>
  <si>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</si>
  <si>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</si>
  <si>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</si>
  <si>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</si>
  <si>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</si>
  <si>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</si>
  <si>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</si>
  <si>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</si>
  <si>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</si>
  <si>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</si>
  <si>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</si>
  <si>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</si>
  <si>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</si>
  <si>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</si>
  <si>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</si>
  <si>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</si>
  <si>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</si>
  <si>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</si>
  <si>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</si>
  <si>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</si>
  <si>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</si>
  <si>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</si>
  <si>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</si>
  <si>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</si>
  <si>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</si>
  <si>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</si>
  <si>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</si>
  <si>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</si>
  <si>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</si>
  <si>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</si>
  <si>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</si>
  <si>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</si>
  <si>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</si>
  <si>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</si>
  <si>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</si>
  <si>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</si>
  <si>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</si>
  <si>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</si>
  <si>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</si>
  <si>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</si>
  <si>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</si>
  <si>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</si>
  <si>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</si>
  <si>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</si>
  <si>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</si>
  <si>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</si>
  <si>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</si>
  <si>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</si>
  <si>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</si>
  <si>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</si>
  <si>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</si>
  <si>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</si>
  <si>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</si>
  <si>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</si>
  <si>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</si>
  <si>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</si>
  <si>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</si>
  <si>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</si>
  <si>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</si>
  <si>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</si>
  <si>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</si>
  <si>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</si>
  <si>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</si>
  <si>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</si>
  <si>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</si>
  <si>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</si>
  <si>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</si>
  <si>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</si>
  <si>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</si>
  <si>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</si>
  <si>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</si>
  <si>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</si>
  <si>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</si>
  <si>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</si>
  <si>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</si>
  <si>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</si>
  <si>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</si>
  <si>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</si>
  <si>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</si>
  <si>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</si>
  <si>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</si>
  <si>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</si>
  <si>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</si>
  <si>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</si>
  <si>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</si>
  <si>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</si>
  <si>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</si>
  <si>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</si>
  <si>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</si>
  <si>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</si>
  <si>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</si>
  <si>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</si>
  <si>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</si>
  <si>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</si>
  <si>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</si>
  <si>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</si>
  <si>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</si>
  <si>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</si>
  <si>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</si>
  <si>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</si>
  <si>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</si>
  <si>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</si>
  <si>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</si>
  <si>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</si>
  <si>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</si>
  <si>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</si>
  <si>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</si>
  <si>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</si>
  <si>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</si>
  <si>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</si>
  <si>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</si>
  <si>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</si>
  <si>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</si>
  <si>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</si>
  <si>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</si>
  <si>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</si>
  <si>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</si>
  <si>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</si>
  <si>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</si>
  <si>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</si>
  <si>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</si>
  <si>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</si>
  <si>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</si>
  <si>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</si>
  <si>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</si>
  <si>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</si>
  <si>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</si>
  <si>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</si>
  <si>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</si>
  <si>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</si>
  <si>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</si>
  <si>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</si>
  <si>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</si>
  <si>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</si>
  <si>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</si>
  <si>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</si>
  <si>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</si>
  <si>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</si>
  <si>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</si>
  <si>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</si>
  <si>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</si>
  <si>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</si>
  <si>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</si>
  <si>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</si>
  <si>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</si>
  <si>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</si>
  <si>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</si>
  <si>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</si>
  <si>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</si>
  <si>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</si>
  <si>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</si>
  <si>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</si>
  <si>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</si>
  <si>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</si>
  <si>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</si>
  <si>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</si>
  <si>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</si>
  <si>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</si>
  <si>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</si>
  <si>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</si>
  <si>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</si>
  <si>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</si>
  <si>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</si>
  <si>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</si>
  <si>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</si>
  <si>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</si>
  <si>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</si>
  <si>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</si>
  <si>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</si>
  <si>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</si>
  <si>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</si>
  <si>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</si>
  <si>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</si>
  <si>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</si>
  <si>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</si>
  <si>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</si>
  <si>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</si>
  <si>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</si>
  <si>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</si>
  <si>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</si>
  <si>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</si>
  <si>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</si>
  <si>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</si>
  <si>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</si>
  <si>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</si>
  <si>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</si>
  <si>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</si>
  <si>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</si>
  <si>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</si>
  <si>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</si>
  <si>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</si>
  <si>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</si>
  <si>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</si>
  <si>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</si>
  <si>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</si>
  <si>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</si>
  <si>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</si>
  <si>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</si>
  <si>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</si>
  <si>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</si>
  <si>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</si>
  <si>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</si>
  <si>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</si>
  <si>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</si>
  <si>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</si>
  <si>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</si>
  <si>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</si>
  <si>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</si>
  <si>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</si>
  <si>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</si>
  <si>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</si>
  <si>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</si>
  <si>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</si>
  <si>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</si>
  <si>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</si>
  <si>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</si>
  <si>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</si>
  <si>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</si>
  <si>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</si>
  <si>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</si>
  <si>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</si>
  <si>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</si>
  <si>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</si>
  <si>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</si>
  <si>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</si>
  <si>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</si>
  <si>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</si>
  <si>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</si>
  <si>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</si>
  <si>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</si>
  <si>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</si>
  <si>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</si>
  <si>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</si>
  <si>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</si>
  <si>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</si>
  <si>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</si>
  <si>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</si>
  <si>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</si>
  <si>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</si>
  <si>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</si>
  <si>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</si>
  <si>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</si>
  <si>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</si>
  <si>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</si>
  <si>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</si>
  <si>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</si>
  <si>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</si>
  <si>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</si>
  <si>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</si>
  <si>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</si>
  <si>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</si>
  <si>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</si>
  <si>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</si>
  <si>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</si>
  <si>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</si>
  <si>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</si>
  <si>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</si>
  <si>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</si>
  <si>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</si>
  <si>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</si>
  <si>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</si>
  <si>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</si>
  <si>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</si>
  <si>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</si>
  <si>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</si>
  <si>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</si>
  <si>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</si>
  <si>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</si>
  <si>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</si>
  <si>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</si>
  <si>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</si>
  <si>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</si>
  <si>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</si>
  <si>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</si>
  <si>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</si>
  <si>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</si>
  <si>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</si>
  <si>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</si>
  <si>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</si>
  <si>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</si>
  <si>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</si>
  <si>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</si>
  <si>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</si>
  <si>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</si>
  <si>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</si>
  <si>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</si>
  <si>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</si>
  <si>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</si>
  <si>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</si>
  <si>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</si>
  <si>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</si>
  <si>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</si>
  <si>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</si>
  <si>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</si>
  <si>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</si>
  <si>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</si>
  <si>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</si>
  <si>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</si>
  <si>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</si>
  <si>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</si>
  <si>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</si>
  <si>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</si>
  <si>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</si>
  <si>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</si>
  <si>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</si>
  <si>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</si>
  <si>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</si>
  <si>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</si>
  <si>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</si>
  <si>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</si>
  <si>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</si>
  <si>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</si>
  <si>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</si>
  <si>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</si>
  <si>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</si>
  <si>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</si>
  <si>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</si>
  <si>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</si>
  <si>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</si>
  <si>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</si>
  <si>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</si>
  <si>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</si>
  <si>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</si>
  <si>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</si>
  <si>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</si>
  <si>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</si>
  <si>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</si>
  <si>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</si>
  <si>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</si>
  <si>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</si>
  <si>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</si>
  <si>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</si>
  <si>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</si>
  <si>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</si>
  <si>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</si>
  <si>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</si>
  <si>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</si>
  <si>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</si>
  <si>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</si>
  <si>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</si>
  <si>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</si>
  <si>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</si>
  <si>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</si>
  <si>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</si>
  <si>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</si>
  <si>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</si>
  <si>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</si>
  <si>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</si>
  <si>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</si>
  <si>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</si>
  <si>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</si>
  <si>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</si>
  <si>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</si>
  <si>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</si>
  <si>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</si>
  <si>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</si>
  <si>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</si>
  <si>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</si>
  <si>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</si>
  <si>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</si>
  <si>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</si>
  <si>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</si>
  <si>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</si>
  <si>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</si>
  <si>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</si>
  <si>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</si>
  <si>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</si>
  <si>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</si>
  <si>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</si>
  <si>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</si>
  <si>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</si>
  <si>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</si>
  <si>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</si>
  <si>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</si>
  <si>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</si>
  <si>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</si>
  <si>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</si>
  <si>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</si>
  <si>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</si>
  <si>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</si>
  <si>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</si>
  <si>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</si>
  <si>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</si>
  <si>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</si>
  <si>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</si>
  <si>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</si>
  <si>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</si>
  <si>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</si>
  <si>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</si>
  <si>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</si>
  <si>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</si>
  <si>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</si>
  <si>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</si>
  <si>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</si>
  <si>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</si>
  <si>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</si>
  <si>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</si>
  <si>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</si>
  <si>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</si>
  <si>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</si>
  <si>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</si>
  <si>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</si>
  <si>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</si>
  <si>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</si>
  <si>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</si>
  <si>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</si>
  <si>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</si>
  <si>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</si>
  <si>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</si>
  <si>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</si>
  <si>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</si>
  <si>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</si>
  <si>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</si>
  <si>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</si>
  <si>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</si>
  <si>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</si>
  <si>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</si>
  <si>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</si>
  <si>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</si>
  <si>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</si>
  <si>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</si>
  <si>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</si>
  <si>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</si>
  <si>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</si>
  <si>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</si>
  <si>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</si>
  <si>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</si>
  <si>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</si>
  <si>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</si>
  <si>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</si>
  <si>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</si>
  <si>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</si>
  <si>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</si>
  <si>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</si>
  <si>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</si>
  <si>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</si>
  <si>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</si>
  <si>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</si>
  <si>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</si>
  <si>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</si>
  <si>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</si>
  <si>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</si>
  <si>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</si>
  <si>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</si>
  <si>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</si>
  <si>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</si>
  <si>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</si>
  <si>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</si>
  <si>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</si>
  <si>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</si>
  <si>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</si>
  <si>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</si>
  <si>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</si>
  <si>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</si>
  <si>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</si>
  <si>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</si>
  <si>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</si>
  <si>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</si>
  <si>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</si>
  <si>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</si>
  <si>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</si>
  <si>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</si>
  <si>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</si>
  <si>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</si>
  <si>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</si>
  <si>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</si>
  <si>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</si>
  <si>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</si>
  <si>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</si>
  <si>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</si>
  <si>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</si>
  <si>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</si>
  <si>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</si>
  <si>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</si>
  <si>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</si>
  <si>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</si>
  <si>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</si>
  <si>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</si>
  <si>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</si>
  <si>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</si>
  <si>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</si>
  <si>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</si>
  <si>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</si>
  <si>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</si>
  <si>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</si>
  <si>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</si>
  <si>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</si>
  <si>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</si>
  <si>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</si>
  <si>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</si>
  <si>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</si>
  <si>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</si>
  <si>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</si>
  <si>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</si>
  <si>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</si>
  <si>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</si>
  <si>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</si>
  <si>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</si>
  <si>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</si>
  <si>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</si>
  <si>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</si>
  <si>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</si>
  <si>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</si>
  <si>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</si>
  <si>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</si>
  <si>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</si>
  <si>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</si>
  <si>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</si>
  <si>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</si>
  <si>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</si>
  <si>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</si>
  <si>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</si>
  <si>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</si>
  <si>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</si>
  <si>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</si>
  <si>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</si>
  <si>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</si>
  <si>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</si>
  <si>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</si>
  <si>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</si>
  <si>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</si>
  <si>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</si>
  <si>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</si>
  <si>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</si>
  <si>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</si>
  <si>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</si>
  <si>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</si>
  <si>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</si>
  <si>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</si>
  <si>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</si>
  <si>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</si>
  <si>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</si>
  <si>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</si>
  <si>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</si>
  <si>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</si>
  <si>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</si>
  <si>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</si>
  <si>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</si>
  <si>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</si>
  <si>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</si>
  <si>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</si>
  <si>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</si>
  <si>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</si>
  <si>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</si>
  <si>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</si>
  <si>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</si>
  <si>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</si>
  <si>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</si>
  <si>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</si>
  <si>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</si>
  <si>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</si>
  <si>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</si>
  <si>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</si>
  <si>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</si>
  <si>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</si>
  <si>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</si>
  <si>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</si>
  <si>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</si>
  <si>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</si>
  <si>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</si>
  <si>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</si>
  <si>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</si>
  <si>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</si>
  <si>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</si>
  <si>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</si>
  <si>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</si>
  <si>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</si>
  <si>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</si>
  <si>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</si>
  <si>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</si>
  <si>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</si>
  <si>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</si>
  <si>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</si>
  <si>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</si>
  <si>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</si>
  <si>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</si>
  <si>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</si>
  <si>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</si>
  <si>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</si>
  <si>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</si>
  <si>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</si>
  <si>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</si>
  <si>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</si>
  <si>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</si>
  <si>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</si>
  <si>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</si>
  <si>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</si>
  <si>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</si>
  <si>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</si>
  <si>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</si>
  <si>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</si>
  <si>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</si>
  <si>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</si>
  <si>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</si>
  <si>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</si>
  <si>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</si>
  <si>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</si>
  <si>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</si>
  <si>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</si>
  <si>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</si>
  <si>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</si>
  <si>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</si>
  <si>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</si>
  <si>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</si>
  <si>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</si>
  <si>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</si>
  <si>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</si>
  <si>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</si>
  <si>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</si>
  <si>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</si>
  <si>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</si>
  <si>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</si>
  <si>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</si>
  <si>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</si>
  <si>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</si>
  <si>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</si>
  <si>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</si>
  <si>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</si>
  <si>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</si>
  <si>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</si>
  <si>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</si>
  <si>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</si>
  <si>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</si>
  <si>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</si>
  <si>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</si>
  <si>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</si>
  <si>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</si>
  <si>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</si>
  <si>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</si>
  <si>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</si>
  <si>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</si>
  <si>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</si>
  <si>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</si>
  <si>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</si>
  <si>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</si>
  <si>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</si>
  <si>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</si>
  <si>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</si>
  <si>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</si>
  <si>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</si>
  <si>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</si>
  <si>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</si>
  <si>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</si>
  <si>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</si>
  <si>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</si>
  <si>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</si>
  <si>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</si>
  <si>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</si>
  <si>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</si>
  <si>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</si>
  <si>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</si>
  <si>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</si>
  <si>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</si>
  <si>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</si>
  <si>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</si>
  <si>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</si>
  <si>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</si>
  <si>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</si>
  <si>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</si>
  <si>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</si>
  <si>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</si>
  <si>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</si>
  <si>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</si>
  <si>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</si>
  <si>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</si>
  <si>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</si>
  <si>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</si>
  <si>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</si>
  <si>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</si>
  <si>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</si>
  <si>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</si>
  <si>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</si>
  <si>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</si>
  <si>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</si>
  <si>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</si>
  <si>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</si>
  <si>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</si>
  <si>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</si>
  <si>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</si>
  <si>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</si>
  <si>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</si>
  <si>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</si>
  <si>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</si>
  <si>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</si>
  <si>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</si>
  <si>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</si>
  <si>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</si>
  <si>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</si>
  <si>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</si>
  <si>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</si>
  <si>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</si>
  <si>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</si>
  <si>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</si>
  <si>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</si>
  <si>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</si>
  <si>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</si>
  <si>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</si>
  <si>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</si>
  <si>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</si>
  <si>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</si>
  <si>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</si>
  <si>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</si>
  <si>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</si>
  <si>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</si>
  <si>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</si>
  <si>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</si>
  <si>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</si>
  <si>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</si>
  <si>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</si>
  <si>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</si>
  <si>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</si>
  <si>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</si>
  <si>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</si>
  <si>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</si>
  <si>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</si>
  <si>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</si>
  <si>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</si>
  <si>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</si>
  <si>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</si>
  <si>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</si>
  <si>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</si>
  <si>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</si>
  <si>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</si>
  <si>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</si>
  <si>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</si>
  <si>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</si>
  <si>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</si>
  <si>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</si>
  <si>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</si>
  <si>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</si>
  <si>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</si>
  <si>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</si>
  <si>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</si>
  <si>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</si>
  <si>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</si>
  <si>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</si>
  <si>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</si>
  <si>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</si>
  <si>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</si>
  <si>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</si>
  <si>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</si>
  <si>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</si>
  <si>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</si>
  <si>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</si>
  <si>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</si>
  <si>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</si>
  <si>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</si>
  <si>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</si>
  <si>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</si>
  <si>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</si>
  <si>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</si>
  <si>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</si>
  <si>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</si>
  <si>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</si>
  <si>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</si>
  <si>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</si>
  <si>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</si>
  <si>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</si>
  <si>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</si>
  <si>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</si>
  <si>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</si>
  <si>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</si>
  <si>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</si>
  <si>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</si>
  <si>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</si>
  <si>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</si>
  <si>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</si>
  <si>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</si>
  <si>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</si>
  <si>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</si>
  <si>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</si>
  <si>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</si>
  <si>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</si>
  <si>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</si>
  <si>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</si>
  <si>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</si>
  <si>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</si>
  <si>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</si>
  <si>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</si>
  <si>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</si>
  <si>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</si>
  <si>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</si>
  <si>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</si>
  <si>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</si>
  <si>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</si>
  <si>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</si>
  <si>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</si>
  <si>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</si>
  <si>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</si>
  <si>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</si>
  <si>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</si>
  <si>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</si>
  <si>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</si>
  <si>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</si>
  <si>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</si>
  <si>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</si>
  <si>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</si>
  <si>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</si>
  <si>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</si>
  <si>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</si>
  <si>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</si>
  <si>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</si>
  <si>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</si>
  <si>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</si>
  <si>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</si>
  <si>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</si>
  <si>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</si>
  <si>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</si>
  <si>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</si>
  <si>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</si>
  <si>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</si>
  <si>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</si>
  <si>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</si>
  <si>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</si>
  <si>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</si>
  <si>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</si>
  <si>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</si>
  <si>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</si>
  <si>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</si>
  <si>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</si>
  <si>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</si>
  <si>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</si>
  <si>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</si>
  <si>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</si>
  <si>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</si>
  <si>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</si>
  <si>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</si>
  <si>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</si>
  <si>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</si>
  <si>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</si>
  <si>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</si>
  <si>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</si>
  <si>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</si>
  <si>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</si>
  <si>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</si>
  <si>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</si>
  <si>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</si>
  <si>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</si>
  <si>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</si>
  <si>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</si>
  <si>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</si>
  <si>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</si>
  <si>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</si>
  <si>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</si>
  <si>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</si>
  <si>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</si>
  <si>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</si>
  <si>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</si>
  <si>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</si>
  <si>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</si>
  <si>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</si>
  <si>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</si>
  <si>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</si>
  <si>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</si>
  <si>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</si>
  <si>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</si>
  <si>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</si>
  <si>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</si>
  <si>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</si>
  <si>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</si>
  <si>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</si>
  <si>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</si>
  <si>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</si>
  <si>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</si>
  <si>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</si>
  <si>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</si>
  <si>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</si>
  <si>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</si>
  <si>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</si>
  <si>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</si>
  <si>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</si>
  <si>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</si>
  <si>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</si>
  <si>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</si>
  <si>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</si>
  <si>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</si>
  <si>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</si>
  <si>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</si>
  <si>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</si>
  <si>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</si>
  <si>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</si>
  <si>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</si>
  <si>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</si>
  <si>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</si>
  <si>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</si>
  <si>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</si>
  <si>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</si>
  <si>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</si>
  <si>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</si>
  <si>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</si>
  <si>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</si>
  <si>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</si>
  <si>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</si>
  <si>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</si>
  <si>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</si>
  <si>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</si>
  <si>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</si>
  <si>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</si>
  <si>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</si>
  <si>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</si>
  <si>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</si>
  <si>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</si>
  <si>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</si>
  <si>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</si>
  <si>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</si>
  <si>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</si>
  <si>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</si>
  <si>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</si>
  <si>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</si>
  <si>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</si>
  <si>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</si>
  <si>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</si>
  <si>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</si>
  <si>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</si>
  <si>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</si>
  <si>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</si>
  <si>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</si>
  <si>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</si>
  <si>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</si>
  <si>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</si>
  <si>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</si>
  <si>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</si>
  <si>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</si>
  <si>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</si>
  <si>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</si>
  <si>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</si>
  <si>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</si>
  <si>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</si>
  <si>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</si>
  <si>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</si>
  <si>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</si>
  <si>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</si>
  <si>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</si>
  <si>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</si>
  <si>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</si>
  <si>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</si>
  <si>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</si>
  <si>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</si>
  <si>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</si>
  <si>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</si>
  <si>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</si>
  <si>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</si>
  <si>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</si>
  <si>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</si>
  <si>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</si>
  <si>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</si>
  <si>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</si>
  <si>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</si>
  <si>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</si>
  <si>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</si>
  <si>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</si>
  <si>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</si>
  <si>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</si>
  <si>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</si>
  <si>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</si>
  <si>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</si>
  <si>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</si>
  <si>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</si>
  <si>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</si>
  <si>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</si>
  <si>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</si>
  <si>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</si>
  <si>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</si>
  <si>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</si>
  <si>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</si>
  <si>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</si>
  <si>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</si>
  <si>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</si>
  <si>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</si>
  <si>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</si>
  <si>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</si>
  <si>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</si>
  <si>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</si>
  <si>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</si>
  <si>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</si>
  <si>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</si>
  <si>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</si>
  <si>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</si>
  <si>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</si>
  <si>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</si>
  <si>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</si>
  <si>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</si>
  <si>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</si>
  <si>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</si>
  <si>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</si>
  <si>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</si>
  <si>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</si>
  <si>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</si>
  <si>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</si>
  <si>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</si>
  <si>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</si>
  <si>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</si>
  <si>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</si>
  <si>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</si>
  <si>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</si>
  <si>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</si>
  <si>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</si>
  <si>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</si>
  <si>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</si>
  <si>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</si>
  <si>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</si>
  <si>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</si>
  <si>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</si>
  <si>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</si>
  <si>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</si>
  <si>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</si>
  <si>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</si>
  <si>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</si>
  <si>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</si>
  <si>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</si>
  <si>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</si>
  <si>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</si>
  <si>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</si>
  <si>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</si>
  <si>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</si>
  <si>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</si>
  <si>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</si>
  <si>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</si>
  <si>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</si>
  <si>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</si>
  <si>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</si>
  <si>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</si>
  <si>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</si>
  <si>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</si>
  <si>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</si>
  <si>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</si>
  <si>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</si>
  <si>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</si>
  <si>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</si>
  <si>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</si>
  <si>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</si>
  <si>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</si>
  <si>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</si>
  <si>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</si>
  <si>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</si>
  <si>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</si>
  <si>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</si>
  <si>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</si>
  <si>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</si>
  <si>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</si>
  <si>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</si>
  <si>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</si>
  <si>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</si>
  <si>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</si>
  <si>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</si>
  <si>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</si>
  <si>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</si>
  <si>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</si>
  <si>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</si>
  <si>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</si>
  <si>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</si>
  <si>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</si>
  <si>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</si>
  <si>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</si>
  <si>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</si>
  <si>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</si>
  <si>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</si>
  <si>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</si>
  <si>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</si>
  <si>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</si>
  <si>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</si>
  <si>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</si>
  <si>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</si>
  <si>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</si>
  <si>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</si>
  <si>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</si>
  <si>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</si>
  <si>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</si>
  <si>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</si>
  <si>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</si>
  <si>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</si>
  <si>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</si>
  <si>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</si>
  <si>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</si>
  <si>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</si>
  <si>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</si>
  <si>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</si>
  <si>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</si>
  <si>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</si>
  <si>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</si>
  <si>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</si>
  <si>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</si>
  <si>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</si>
  <si>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</si>
  <si>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</si>
  <si>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</si>
  <si>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</si>
  <si>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</si>
  <si>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</si>
  <si>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</si>
  <si>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</si>
  <si>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</si>
  <si>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</si>
  <si>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</si>
  <si>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</si>
  <si>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</si>
  <si>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</si>
  <si>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</si>
  <si>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</si>
  <si>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</si>
  <si>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</si>
  <si>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</si>
  <si>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</si>
  <si>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</si>
  <si>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</si>
  <si>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</si>
  <si>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</si>
  <si>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</si>
  <si>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</si>
  <si>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</si>
  <si>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</si>
  <si>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</si>
  <si>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</si>
  <si>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</si>
  <si>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</si>
  <si>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</si>
  <si>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</si>
  <si>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</si>
  <si>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</si>
  <si>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</si>
  <si>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</si>
  <si>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</si>
  <si>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</si>
  <si>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</si>
  <si>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</si>
  <si>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</si>
  <si>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</si>
  <si>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</si>
  <si>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</si>
  <si>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</si>
  <si>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</si>
  <si>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</si>
  <si>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</si>
  <si>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</si>
  <si>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</si>
  <si>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</si>
  <si>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</si>
  <si>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</si>
  <si>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</si>
  <si>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</si>
  <si>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</si>
  <si>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</si>
  <si>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</si>
  <si>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</si>
  <si>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</si>
  <si>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</si>
  <si>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</si>
  <si>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</si>
  <si>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</si>
  <si>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</si>
  <si>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</si>
  <si>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</si>
  <si>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</si>
  <si>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</si>
  <si>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</si>
  <si>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</si>
  <si>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</si>
  <si>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</si>
  <si>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</si>
  <si>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</si>
  <si>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</si>
  <si>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</si>
  <si>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</si>
  <si>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</si>
  <si>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</si>
  <si>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</si>
  <si>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</si>
  <si>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</si>
  <si>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</si>
  <si>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</si>
  <si>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</si>
  <si>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</si>
  <si>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</si>
  <si>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</si>
  <si>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</si>
  <si>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</si>
  <si>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</si>
  <si>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</si>
  <si>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</si>
  <si>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</si>
  <si>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</si>
  <si>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</si>
  <si>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</si>
  <si>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</si>
  <si>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</si>
  <si>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</si>
  <si>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</si>
  <si>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</si>
  <si>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</si>
  <si>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</si>
  <si>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</si>
  <si>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</si>
  <si>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</si>
  <si>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</si>
  <si>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</si>
  <si>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</si>
  <si>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</si>
  <si>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</si>
  <si>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</si>
  <si>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</si>
  <si>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</si>
  <si>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</si>
  <si>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</si>
  <si>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</si>
  <si>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</si>
  <si>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</si>
  <si>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</si>
  <si>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</si>
  <si>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</si>
  <si>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</si>
  <si>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</si>
  <si>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</si>
  <si>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</si>
  <si>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</si>
  <si>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</si>
  <si>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</si>
  <si>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</si>
  <si>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</si>
  <si>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</si>
  <si>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</si>
  <si>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</si>
  <si>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</si>
  <si>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</si>
  <si>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</si>
  <si>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</si>
  <si>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</si>
  <si>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</si>
  <si>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</si>
  <si>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</si>
  <si>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</si>
  <si>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</si>
  <si>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</si>
  <si>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</si>
  <si>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</si>
  <si>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</si>
  <si>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</si>
  <si>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</si>
  <si>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</si>
  <si>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</si>
  <si>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</si>
  <si>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</si>
  <si>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</si>
  <si>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</si>
  <si>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</si>
  <si>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</si>
  <si>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</si>
  <si>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</si>
  <si>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</si>
  <si>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</si>
  <si>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</si>
  <si>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</si>
  <si>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</si>
  <si>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</si>
  <si>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</si>
  <si>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</si>
  <si>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</si>
  <si>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</si>
  <si>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</si>
  <si>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</si>
  <si>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</si>
  <si>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</si>
  <si>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</si>
  <si>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</si>
  <si>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</si>
  <si>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</si>
  <si>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</si>
  <si>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</si>
  <si>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</si>
  <si>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</si>
  <si>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</si>
  <si>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</si>
  <si>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</si>
  <si>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</si>
  <si>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</si>
  <si>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</si>
  <si>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</si>
  <si>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</si>
  <si>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</si>
  <si>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</si>
  <si>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</si>
  <si>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</si>
  <si>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</si>
  <si>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</si>
  <si>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</si>
  <si>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</si>
  <si>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</si>
  <si>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</si>
  <si>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</si>
  <si>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</si>
  <si>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</si>
  <si>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</si>
  <si>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</si>
  <si>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</si>
  <si>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</si>
  <si>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</si>
  <si>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</si>
  <si>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</si>
  <si>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</si>
  <si>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</si>
  <si>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</si>
  <si>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</si>
  <si>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</si>
  <si>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</si>
  <si>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</si>
  <si>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</si>
  <si>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</si>
  <si>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</si>
  <si>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</si>
  <si>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</si>
  <si>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</si>
  <si>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</si>
  <si>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</si>
  <si>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</si>
  <si>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</si>
  <si>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</si>
  <si>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</si>
  <si>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</si>
  <si>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</si>
  <si>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</si>
  <si>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</si>
  <si>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</si>
  <si>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</si>
  <si>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</si>
  <si>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</si>
  <si>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</si>
  <si>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</si>
  <si>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</si>
  <si>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</si>
  <si>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</si>
  <si>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</si>
  <si>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</si>
  <si>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</si>
  <si>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</si>
  <si>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</si>
  <si>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</si>
  <si>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</si>
  <si>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</si>
  <si>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</si>
  <si>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</si>
  <si>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</si>
  <si>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</si>
  <si>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</si>
  <si>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</si>
  <si>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</si>
  <si>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</si>
  <si>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</si>
  <si>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</si>
  <si>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</si>
  <si>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</si>
  <si>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</si>
  <si>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</si>
  <si>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</si>
  <si>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</si>
  <si>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</si>
  <si>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</si>
  <si>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</si>
  <si>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</si>
  <si>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</si>
  <si>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</si>
  <si>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</si>
  <si>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</si>
  <si>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</si>
  <si>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</si>
  <si>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</si>
  <si>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</si>
  <si>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</si>
  <si>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</si>
  <si>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</si>
  <si>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</si>
  <si>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</si>
  <si>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</si>
  <si>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</si>
  <si>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</si>
  <si>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</si>
  <si>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</si>
  <si>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</si>
  <si>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</si>
  <si>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</si>
  <si>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</si>
  <si>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</si>
  <si>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</si>
  <si>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</si>
  <si>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</si>
  <si>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</si>
  <si>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</si>
  <si>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</si>
  <si>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</si>
  <si>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</si>
  <si>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</si>
  <si>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</si>
  <si>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</si>
  <si>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</si>
  <si>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</si>
  <si>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</si>
  <si>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</si>
  <si>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</si>
  <si>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</si>
  <si>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</si>
  <si>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</si>
  <si>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</si>
  <si>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</si>
  <si>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</si>
  <si>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</si>
  <si>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</si>
  <si>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</si>
  <si>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</si>
  <si>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</si>
  <si>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</si>
  <si>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</si>
  <si>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</si>
  <si>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</si>
  <si>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</si>
  <si>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</si>
  <si>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</si>
  <si>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</si>
  <si>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</si>
  <si>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</si>
  <si>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</si>
  <si>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</si>
  <si>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</si>
  <si>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</si>
  <si>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</si>
  <si>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</si>
  <si>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</si>
  <si>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</si>
  <si>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</si>
  <si>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</si>
  <si>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</si>
  <si>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</si>
  <si>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</si>
  <si>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</si>
  <si>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</si>
  <si>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</si>
  <si>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</si>
  <si>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</si>
  <si>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</si>
  <si>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</si>
  <si>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</si>
  <si>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</si>
  <si>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</si>
  <si>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</si>
  <si>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</si>
  <si>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</si>
  <si>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</si>
  <si>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</si>
  <si>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</si>
  <si>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</si>
  <si>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</si>
  <si>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</si>
  <si>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</si>
  <si>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</si>
  <si>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</si>
  <si>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</si>
  <si>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</si>
  <si>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</si>
  <si>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</si>
  <si>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</si>
  <si>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</si>
  <si>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</si>
  <si>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</si>
  <si>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</si>
  <si>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</si>
  <si>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</si>
  <si>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</si>
  <si>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</si>
  <si>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</si>
  <si>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</si>
  <si>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</si>
  <si>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</si>
  <si>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</si>
  <si>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</si>
  <si>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</si>
  <si>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</si>
  <si>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</si>
  <si>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</si>
  <si>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</si>
  <si>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</si>
  <si>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</si>
  <si>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</si>
  <si>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</si>
  <si>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</si>
  <si>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</si>
  <si>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</si>
  <si>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</si>
  <si>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</si>
  <si>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</si>
  <si>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</si>
  <si>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</si>
  <si>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</si>
  <si>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</si>
  <si>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</si>
  <si>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</si>
  <si>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</si>
  <si>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</si>
  <si>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</si>
  <si>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</si>
  <si>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</si>
  <si>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</si>
  <si>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</si>
  <si>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</si>
  <si>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</si>
  <si>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</si>
  <si>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</si>
  <si>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</si>
  <si>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</si>
  <si>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</si>
  <si>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</si>
  <si>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</si>
  <si>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</si>
  <si>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</si>
  <si>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</si>
  <si>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</si>
  <si>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</si>
  <si>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</si>
  <si>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</si>
  <si>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</si>
  <si>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</si>
  <si>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</si>
  <si>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</si>
  <si>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</si>
  <si>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</si>
  <si>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</si>
  <si>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</si>
  <si>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</si>
  <si>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</si>
  <si>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</si>
  <si>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</si>
  <si>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</si>
  <si>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</si>
  <si>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</si>
  <si>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</si>
  <si>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</si>
  <si>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</si>
  <si>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</si>
  <si>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</si>
  <si>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</si>
  <si>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</si>
  <si>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</si>
  <si>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</si>
  <si>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</si>
  <si>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</si>
  <si>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</si>
  <si>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</si>
  <si>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</si>
  <si>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</si>
  <si>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</si>
  <si>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</si>
  <si>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</si>
  <si>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</si>
  <si>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</si>
  <si>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</si>
  <si>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</si>
  <si>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</si>
  <si>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</si>
  <si>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</si>
  <si>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</si>
  <si>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</si>
  <si>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</si>
  <si>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</si>
  <si>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</si>
  <si>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</si>
  <si>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</si>
  <si>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</si>
  <si>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</si>
  <si>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</si>
  <si>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</si>
  <si>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</si>
  <si>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</si>
  <si>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</si>
  <si>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</si>
  <si>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</si>
  <si>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</si>
  <si>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</si>
  <si>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</si>
  <si>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</si>
  <si>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</si>
  <si>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</si>
  <si>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</si>
  <si>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</si>
  <si>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</si>
  <si>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</si>
  <si>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</si>
  <si>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</si>
  <si>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</si>
  <si>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</si>
  <si>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</si>
  <si>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</si>
  <si>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</si>
  <si>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</si>
  <si>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</si>
  <si>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</si>
  <si>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</si>
  <si>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</si>
  <si>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</si>
  <si>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</si>
  <si>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</si>
  <si>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</si>
  <si>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</si>
  <si>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</si>
  <si>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</si>
  <si>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</si>
  <si>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</si>
  <si>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</si>
  <si>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</si>
  <si>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</si>
  <si>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</si>
  <si>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</si>
  <si>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</si>
  <si>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</si>
  <si>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</si>
  <si>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</si>
  <si>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</si>
  <si>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</si>
  <si>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</si>
  <si>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</si>
  <si>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</si>
  <si>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</si>
  <si>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</si>
  <si>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</si>
  <si>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</si>
  <si>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</si>
  <si>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</si>
  <si>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</si>
  <si>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</si>
  <si>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</si>
  <si>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</si>
  <si>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</si>
  <si>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</si>
  <si>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</si>
  <si>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</si>
  <si>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</si>
  <si>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</si>
  <si>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</si>
  <si>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</si>
  <si>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</si>
  <si>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</si>
  <si>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</si>
  <si>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</si>
  <si>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</si>
  <si>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</si>
  <si>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</si>
  <si>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</si>
  <si>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</si>
  <si>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</si>
  <si>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</si>
  <si>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</si>
  <si>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</si>
  <si>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</si>
  <si>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</si>
  <si>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</si>
  <si>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</si>
  <si>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</si>
  <si>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</si>
  <si>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</si>
  <si>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</si>
  <si>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</si>
  <si>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</si>
  <si>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</si>
  <si>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</si>
  <si>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</si>
  <si>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</si>
  <si>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</si>
  <si>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</si>
  <si>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</si>
  <si>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</si>
  <si>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</si>
  <si>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</si>
  <si>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</si>
  <si>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</si>
  <si>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</si>
  <si>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</si>
  <si>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</si>
  <si>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</si>
  <si>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</si>
  <si>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</si>
  <si>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</si>
  <si>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</si>
  <si>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</si>
  <si>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</si>
  <si>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</si>
  <si>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</si>
  <si>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</si>
  <si>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</si>
  <si>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</si>
  <si>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</si>
  <si>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</si>
  <si>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</si>
  <si>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</si>
  <si>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</si>
  <si>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</si>
  <si>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</si>
  <si>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</si>
  <si>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</si>
  <si>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</si>
  <si>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</si>
  <si>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</si>
  <si>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</si>
  <si>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</si>
  <si>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</si>
  <si>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</si>
  <si>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</si>
  <si>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</si>
  <si>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</si>
  <si>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</si>
  <si>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</si>
  <si>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</si>
  <si>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</si>
  <si>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</si>
  <si>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</si>
  <si>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</si>
  <si>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</si>
  <si>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</si>
  <si>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</si>
  <si>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</si>
  <si>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</si>
  <si>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</si>
  <si>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</si>
  <si>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</si>
  <si>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</si>
  <si>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</si>
  <si>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</si>
  <si>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</si>
  <si>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</si>
  <si>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</si>
  <si>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</si>
  <si>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</si>
  <si>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</si>
  <si>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</si>
  <si>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</si>
  <si>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</si>
  <si>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</si>
  <si>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</si>
  <si>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</si>
  <si>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</si>
  <si>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</si>
  <si>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</si>
  <si>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</si>
  <si>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</si>
  <si>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</si>
  <si>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</si>
  <si>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</si>
  <si>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</si>
  <si>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</si>
  <si>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</si>
  <si>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</si>
  <si>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</si>
  <si>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</si>
  <si>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</si>
  <si>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</si>
  <si>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</si>
  <si>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</si>
  <si>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</si>
  <si>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</si>
  <si>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</si>
  <si>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</si>
  <si>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</si>
  <si>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</si>
  <si>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</si>
  <si>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</si>
  <si>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</si>
  <si>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</si>
  <si>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</si>
  <si>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</si>
  <si>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</si>
  <si>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</si>
  <si>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</si>
  <si>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</si>
  <si>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</si>
  <si>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</si>
  <si>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</si>
  <si>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</si>
  <si>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</si>
  <si>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</si>
  <si>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</si>
  <si>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</si>
  <si>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</si>
  <si>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</si>
  <si>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</si>
  <si>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</si>
  <si>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</si>
  <si>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</si>
  <si>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</si>
  <si>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</si>
  <si>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</si>
  <si>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</si>
  <si>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</si>
  <si>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</si>
  <si>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</si>
  <si>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</si>
  <si>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</si>
  <si>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</si>
  <si>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</si>
  <si>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</si>
  <si>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</si>
  <si>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</si>
  <si>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</si>
  <si>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</si>
  <si>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</si>
  <si>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</si>
  <si>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</si>
  <si>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</si>
  <si>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</si>
  <si>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</si>
  <si>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</si>
  <si>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</si>
  <si>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</si>
  <si>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</si>
  <si>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</si>
  <si>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</si>
  <si>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</si>
  <si>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</si>
  <si>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</si>
  <si>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</si>
  <si>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</si>
  <si>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</si>
  <si>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</si>
  <si>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</si>
  <si>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</si>
  <si>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</si>
  <si>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</si>
  <si>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</si>
  <si>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</si>
  <si>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</si>
  <si>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</si>
  <si>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</si>
  <si>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</si>
  <si>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</si>
  <si>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</si>
  <si>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</si>
  <si>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</si>
  <si>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</si>
  <si>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</si>
  <si>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</si>
  <si>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</si>
  <si>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</si>
  <si>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</si>
  <si>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</si>
  <si>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</si>
  <si>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</si>
  <si>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</si>
  <si>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</si>
  <si>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</si>
  <si>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</si>
  <si>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</si>
  <si>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</si>
  <si>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</si>
  <si>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</si>
  <si>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</si>
  <si>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</si>
  <si>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</si>
  <si>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</si>
  <si>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</si>
  <si>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</si>
  <si>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</si>
  <si>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</si>
  <si>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</si>
  <si>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</si>
  <si>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</si>
  <si>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</si>
  <si>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</si>
  <si>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</si>
  <si>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</si>
  <si>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</si>
  <si>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</si>
  <si>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</si>
  <si>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</si>
  <si>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</si>
  <si>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</si>
  <si>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</si>
  <si>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</si>
  <si>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</si>
  <si>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</si>
  <si>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</si>
  <si>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</si>
  <si>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</si>
  <si>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</si>
  <si>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</si>
  <si>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</si>
  <si>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</si>
  <si>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</si>
  <si>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</si>
  <si>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</si>
  <si>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</si>
  <si>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</si>
  <si>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</si>
  <si>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</si>
  <si>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</si>
  <si>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</si>
  <si>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</si>
  <si>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</si>
  <si>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</si>
  <si>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</si>
  <si>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</si>
  <si>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</si>
  <si>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</si>
  <si>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</si>
  <si>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</si>
  <si>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</si>
  <si>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</si>
  <si>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</si>
  <si>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</si>
  <si>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</si>
  <si>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</si>
  <si>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</si>
  <si>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</si>
  <si>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</si>
  <si>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</si>
  <si>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</si>
  <si>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</si>
  <si>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</si>
  <si>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</si>
  <si>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</si>
  <si>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</si>
  <si>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</si>
  <si>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</si>
  <si>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</si>
  <si>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</si>
  <si>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</si>
  <si>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</si>
  <si>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</si>
  <si>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</si>
  <si>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</si>
  <si>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</si>
  <si>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</si>
  <si>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</si>
  <si>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</si>
  <si>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</si>
  <si>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</si>
  <si>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</si>
  <si>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</si>
  <si>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</si>
  <si>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</si>
  <si>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</si>
  <si>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</si>
  <si>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</si>
  <si>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</si>
  <si>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</si>
  <si>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</si>
  <si>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</si>
  <si>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</si>
  <si>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</si>
  <si>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</si>
  <si>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</si>
  <si>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</si>
  <si>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</si>
  <si>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</si>
  <si>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</si>
  <si>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</si>
  <si>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</si>
  <si>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</si>
  <si>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</si>
  <si>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</si>
  <si>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</si>
  <si>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</si>
  <si>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</si>
  <si>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</si>
  <si>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</si>
  <si>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</si>
  <si>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</si>
  <si>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</si>
  <si>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</si>
  <si>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</si>
  <si>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</si>
  <si>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</si>
  <si>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</si>
  <si>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</si>
  <si>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</si>
  <si>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</si>
  <si>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</si>
  <si>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</si>
  <si>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</si>
  <si>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</si>
  <si>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</si>
  <si>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</si>
  <si>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</si>
  <si>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</si>
  <si>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</si>
  <si>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</si>
  <si>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</si>
  <si>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</si>
  <si>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</si>
  <si>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</si>
  <si>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</si>
  <si>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</si>
  <si>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</si>
  <si>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</si>
  <si>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</si>
  <si>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</si>
  <si>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</si>
  <si>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</si>
  <si>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</si>
  <si>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</si>
  <si>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</si>
  <si>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</si>
  <si>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</si>
  <si>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</si>
  <si>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</si>
  <si>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</si>
  <si>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</si>
  <si>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</si>
  <si>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</si>
  <si>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</si>
  <si>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</si>
  <si>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</si>
  <si>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</si>
  <si>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</si>
  <si>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</si>
  <si>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</si>
  <si>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</si>
  <si>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</si>
  <si>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</si>
  <si>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</si>
  <si>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</si>
  <si>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</si>
  <si>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</si>
  <si>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</si>
  <si>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</si>
  <si>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</si>
  <si>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</si>
  <si>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</si>
  <si>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</si>
  <si>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</si>
  <si>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</si>
  <si>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</si>
  <si>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</si>
  <si>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</si>
  <si>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</si>
  <si>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</si>
  <si>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</si>
  <si>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</si>
  <si>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</si>
  <si>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</si>
  <si>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</si>
  <si>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</si>
  <si>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</si>
  <si>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</si>
  <si>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</si>
  <si>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</si>
  <si>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</si>
  <si>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</si>
  <si>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</si>
  <si>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</si>
  <si>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</si>
  <si>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</si>
  <si>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</si>
  <si>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</si>
  <si>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</si>
  <si>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</si>
  <si>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</si>
  <si>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</si>
  <si>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</si>
  <si>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</si>
  <si>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</si>
  <si>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</si>
  <si>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</si>
  <si>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</si>
  <si>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</si>
  <si>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</si>
  <si>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</si>
  <si>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</si>
  <si>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</si>
  <si>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</si>
  <si>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</si>
  <si>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</si>
  <si>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</si>
  <si>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</si>
  <si>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</si>
  <si>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</si>
  <si>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</si>
  <si>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</si>
  <si>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</si>
  <si>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</si>
  <si>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</si>
  <si>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</si>
  <si>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</si>
  <si>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</si>
  <si>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</si>
  <si>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</si>
  <si>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</si>
  <si>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</si>
  <si>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</si>
  <si>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</si>
  <si>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</si>
  <si>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</si>
  <si>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</si>
  <si>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</si>
  <si>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</si>
  <si>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</si>
  <si>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</si>
  <si>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</si>
  <si>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</si>
  <si>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</si>
  <si>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</si>
  <si>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</si>
  <si>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</si>
  <si>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</si>
  <si>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</si>
  <si>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</si>
  <si>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</si>
  <si>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</si>
  <si>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</si>
  <si>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</si>
  <si>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</si>
  <si>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</si>
  <si>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</si>
  <si>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</si>
  <si>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</si>
  <si>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</si>
  <si>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</si>
  <si>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</si>
  <si>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</si>
  <si>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</si>
  <si>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</si>
  <si>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</si>
  <si>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</si>
  <si>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</si>
  <si>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</si>
  <si>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</si>
  <si>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</si>
  <si>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</si>
  <si>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</si>
  <si>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</si>
  <si>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</si>
  <si>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</si>
  <si>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</si>
  <si>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</si>
  <si>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</si>
  <si>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</si>
  <si>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</si>
  <si>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</si>
  <si>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</si>
  <si>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</si>
  <si>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</si>
  <si>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</si>
  <si>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</si>
  <si>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</si>
  <si>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</si>
  <si>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</si>
  <si>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</si>
  <si>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</si>
  <si>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</si>
  <si>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</si>
  <si>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</si>
  <si>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</si>
  <si>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</si>
  <si>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</si>
  <si>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</si>
  <si>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</si>
  <si>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</si>
  <si>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</si>
  <si>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</si>
  <si>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</si>
  <si>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</si>
  <si>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</si>
  <si>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</si>
  <si>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</si>
  <si>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</si>
  <si>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</si>
  <si>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</si>
  <si>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</si>
  <si>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</si>
  <si>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</si>
  <si>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</si>
  <si>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</si>
  <si>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</si>
  <si>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</si>
  <si>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</si>
  <si>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</si>
  <si>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</si>
  <si>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</si>
  <si>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</si>
  <si>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</si>
  <si>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</si>
  <si>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</si>
  <si>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</si>
  <si>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</si>
  <si>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</si>
  <si>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</si>
  <si>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</si>
  <si>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</si>
  <si>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</si>
  <si>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</si>
  <si>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</si>
  <si>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</si>
  <si>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</si>
  <si>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</si>
  <si>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</si>
  <si>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</si>
  <si>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</si>
  <si>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</si>
  <si>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</si>
  <si>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</si>
  <si>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</si>
  <si>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</si>
  <si>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</si>
  <si>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</si>
  <si>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</si>
  <si>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</si>
  <si>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</si>
  <si>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</si>
  <si>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</si>
  <si>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</si>
  <si>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</si>
  <si>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</si>
  <si>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</si>
  <si>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</si>
  <si>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</si>
  <si>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</si>
  <si>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</si>
  <si>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</si>
  <si>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</si>
  <si>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</si>
  <si>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</si>
  <si>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</si>
  <si>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</si>
  <si>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</si>
  <si>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</si>
  <si>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</si>
  <si>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</si>
  <si>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</si>
  <si>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</si>
  <si>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</si>
  <si>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</si>
  <si>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</si>
  <si>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</si>
  <si>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</si>
  <si>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</si>
  <si>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</si>
  <si>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</si>
  <si>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</si>
  <si>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</si>
  <si>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</si>
  <si>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</si>
  <si>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</si>
  <si>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</si>
  <si>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</si>
  <si>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</si>
  <si>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</si>
  <si>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</si>
  <si>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</si>
  <si>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</si>
  <si>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</si>
  <si>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</si>
  <si>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</si>
  <si>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</si>
  <si>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</si>
  <si>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</si>
  <si>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</si>
  <si>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</si>
  <si>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</si>
  <si>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</si>
  <si>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</si>
  <si>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</si>
  <si>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</si>
  <si>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</si>
  <si>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</si>
  <si>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</si>
  <si>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</si>
  <si>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</si>
  <si>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</si>
  <si>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</si>
  <si>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</si>
  <si>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</si>
  <si>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</si>
  <si>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</si>
  <si>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</si>
  <si>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</si>
  <si>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</si>
  <si>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</si>
  <si>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</si>
  <si>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</si>
  <si>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</si>
  <si>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</si>
  <si>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</si>
  <si>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</si>
  <si>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</si>
  <si>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</si>
  <si>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</si>
  <si>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</si>
  <si>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</si>
  <si>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</si>
  <si>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</si>
  <si>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</si>
  <si>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</si>
  <si>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</si>
  <si>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</si>
  <si>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</si>
  <si>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</si>
  <si>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</si>
  <si>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</si>
  <si>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</si>
  <si>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</si>
  <si>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</si>
  <si>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</si>
  <si>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</si>
  <si>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</si>
  <si>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</si>
  <si>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</si>
  <si>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</si>
  <si>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</si>
  <si>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</si>
  <si>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</si>
  <si>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</si>
  <si>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</si>
  <si>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</si>
  <si>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</si>
  <si>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</si>
  <si>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</si>
  <si>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</si>
  <si>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</si>
  <si>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</si>
  <si>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</si>
  <si>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</si>
  <si>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</si>
  <si>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</si>
  <si>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</si>
  <si>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</si>
  <si>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</si>
  <si>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</si>
  <si>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</si>
  <si>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</si>
  <si>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</si>
  <si>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</si>
  <si>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</si>
  <si>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</si>
  <si>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</si>
  <si>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</si>
  <si>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</si>
  <si>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</si>
  <si>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</si>
  <si>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</si>
  <si>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</si>
  <si>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</si>
  <si>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</si>
  <si>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</si>
  <si>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</si>
  <si>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</si>
  <si>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</si>
  <si>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</si>
  <si>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</si>
  <si>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</si>
  <si>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</si>
  <si>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</si>
  <si>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</si>
  <si>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</si>
  <si>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</si>
  <si>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</si>
  <si>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</si>
  <si>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</si>
  <si>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</si>
  <si>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</si>
  <si>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</si>
  <si>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</si>
  <si>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</si>
  <si>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</si>
  <si>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</si>
  <si>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</si>
  <si>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</si>
  <si>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</si>
  <si>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</si>
  <si>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</si>
  <si>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</si>
  <si>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</si>
  <si>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</si>
  <si>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</si>
  <si>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</si>
  <si>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</si>
  <si>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</si>
  <si>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</si>
  <si>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</si>
  <si>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</si>
  <si>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</si>
  <si>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</si>
  <si>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</si>
  <si>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</si>
  <si>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</si>
  <si>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</si>
  <si>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</si>
  <si>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</si>
  <si>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</si>
  <si>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</si>
  <si>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</si>
  <si>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</si>
  <si>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</si>
  <si>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</si>
  <si>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</si>
  <si>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</si>
  <si>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</si>
  <si>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</si>
  <si>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</si>
  <si>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</si>
  <si>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</si>
  <si>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</si>
  <si>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</si>
  <si>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</si>
  <si>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</si>
  <si>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</si>
  <si>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</si>
  <si>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</si>
  <si>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</si>
  <si>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</si>
  <si>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</si>
  <si>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</si>
  <si>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</si>
  <si>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</si>
  <si>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</si>
  <si>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</si>
  <si>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</si>
  <si>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</si>
  <si>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</si>
  <si>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</si>
  <si>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</si>
  <si>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</si>
  <si>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</si>
  <si>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</si>
  <si>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</si>
  <si>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</si>
  <si>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</si>
  <si>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</si>
  <si>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</si>
  <si>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</si>
  <si>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</si>
  <si>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</si>
  <si>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</si>
  <si>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</si>
  <si>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</si>
  <si>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</si>
  <si>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</si>
  <si>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</si>
  <si>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</si>
  <si>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</si>
  <si>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</si>
  <si>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</si>
  <si>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</si>
  <si>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</si>
  <si>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</si>
  <si>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</si>
  <si>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</si>
  <si>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</si>
  <si>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</si>
  <si>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</si>
  <si>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</si>
  <si>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</si>
  <si>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</si>
  <si>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</si>
  <si>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</si>
  <si>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</si>
  <si>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</si>
  <si>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</si>
  <si>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</si>
  <si>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</si>
  <si>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</si>
  <si>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</si>
  <si>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</si>
  <si>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</si>
  <si>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</si>
  <si>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</si>
  <si>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</si>
  <si>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</si>
  <si>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</si>
  <si>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</si>
  <si>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</si>
  <si>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</si>
  <si>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</si>
  <si>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</si>
  <si>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</si>
  <si>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</si>
  <si>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</si>
  <si>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</si>
  <si>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</si>
  <si>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</si>
  <si>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</si>
  <si>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</si>
  <si>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</si>
  <si>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</si>
  <si>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</si>
  <si>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</si>
  <si>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</si>
  <si>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</si>
  <si>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</si>
  <si>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</si>
  <si>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</si>
  <si>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</si>
  <si>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</si>
  <si>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</si>
  <si>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</si>
  <si>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</si>
  <si>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</si>
  <si>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</si>
  <si>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</si>
  <si>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</si>
  <si>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</si>
  <si>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</si>
  <si>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</si>
  <si>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</si>
  <si>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</si>
  <si>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</si>
  <si>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</si>
  <si>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</si>
  <si>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</si>
  <si>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</si>
  <si>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</si>
  <si>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</si>
  <si>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</si>
  <si>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</si>
  <si>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</si>
  <si>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</si>
  <si>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</si>
  <si>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</si>
  <si>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</si>
  <si>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</si>
  <si>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</si>
  <si>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</si>
  <si>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</si>
  <si>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</si>
  <si>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</si>
  <si>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</si>
  <si>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</si>
  <si>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</si>
  <si>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</si>
  <si>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</si>
  <si>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</si>
  <si>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</si>
  <si>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</si>
  <si>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</si>
  <si>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</si>
  <si>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</si>
  <si>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</si>
  <si>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</si>
  <si>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</si>
  <si>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</si>
  <si>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</si>
  <si>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</si>
  <si>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</si>
  <si>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</si>
  <si>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</si>
  <si>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</si>
  <si>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</si>
  <si>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</si>
  <si>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</si>
  <si>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</si>
  <si>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</si>
  <si>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</si>
  <si>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</si>
  <si>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</si>
  <si>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</si>
  <si>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</si>
  <si>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</si>
  <si>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</si>
  <si>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</si>
  <si>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</si>
  <si>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</si>
  <si>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</si>
  <si>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</si>
  <si>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</si>
  <si>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</si>
  <si>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</si>
  <si>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</si>
  <si>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</si>
  <si>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</si>
  <si>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</si>
  <si>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</si>
  <si>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</si>
  <si>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</si>
  <si>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</si>
  <si>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</si>
  <si>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</si>
  <si>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</si>
  <si>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</si>
  <si>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</si>
  <si>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</si>
  <si>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</si>
  <si>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</si>
  <si>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</si>
  <si>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</si>
  <si>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</si>
  <si>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</si>
  <si>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</si>
  <si>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</si>
  <si>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</si>
  <si>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</si>
  <si>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</si>
  <si>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</si>
  <si>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</si>
  <si>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</si>
  <si>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</si>
  <si>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</si>
  <si>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</si>
  <si>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</si>
  <si>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</si>
  <si>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</si>
  <si>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</si>
  <si>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</si>
  <si>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</si>
  <si>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</si>
  <si>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</si>
  <si>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</si>
  <si>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</si>
  <si>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</si>
  <si>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</si>
  <si>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</si>
  <si>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</si>
  <si>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</si>
  <si>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</si>
  <si>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</si>
  <si>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</si>
  <si>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</si>
  <si>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</si>
  <si>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</si>
  <si>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</si>
  <si>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</si>
  <si>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</si>
  <si>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</si>
  <si>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</si>
  <si>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</si>
  <si>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</si>
  <si>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</si>
  <si>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</si>
  <si>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</si>
  <si>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</si>
  <si>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</si>
  <si>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</si>
  <si>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</si>
  <si>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</si>
  <si>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</si>
  <si>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</si>
  <si>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</si>
  <si>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</si>
  <si>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</si>
  <si>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</si>
  <si>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</si>
  <si>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</si>
  <si>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</si>
  <si>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</si>
  <si>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</si>
  <si>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</si>
  <si>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</si>
  <si>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</si>
  <si>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</si>
  <si>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</si>
  <si>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</si>
  <si>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</si>
  <si>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</si>
  <si>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</si>
  <si>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</si>
  <si>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</si>
  <si>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</si>
  <si>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</si>
  <si>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</si>
  <si>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</si>
  <si>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</si>
  <si>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</si>
  <si>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</si>
  <si>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</si>
  <si>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</si>
  <si>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</si>
  <si>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</si>
  <si>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</si>
  <si>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</si>
  <si>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</si>
  <si>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</si>
  <si>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</si>
  <si>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</si>
  <si>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</si>
  <si>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</si>
  <si>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</si>
  <si>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</si>
  <si>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</si>
  <si>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</si>
  <si>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</si>
  <si>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</si>
  <si>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</si>
  <si>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</si>
  <si>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</si>
  <si>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</si>
  <si>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</si>
  <si>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</si>
  <si>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</si>
  <si>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</si>
  <si>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</si>
  <si>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</si>
  <si>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</si>
  <si>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</si>
  <si>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</si>
  <si>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</si>
  <si>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</si>
  <si>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</si>
  <si>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</si>
  <si>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</si>
  <si>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</si>
  <si>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</si>
  <si>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</si>
  <si>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</si>
  <si>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</si>
  <si>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</si>
  <si>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</si>
  <si>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</si>
  <si>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</si>
  <si>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</si>
  <si>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</si>
  <si>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</si>
  <si>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</si>
  <si>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</si>
  <si>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</si>
  <si>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</si>
  <si>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</si>
  <si>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</si>
  <si>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</si>
  <si>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</si>
  <si>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</si>
  <si>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</si>
  <si>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</si>
  <si>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</si>
  <si>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</si>
  <si>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</si>
  <si>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</si>
  <si>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</si>
  <si>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</si>
  <si>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</si>
  <si>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</si>
  <si>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</si>
  <si>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</si>
  <si>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</si>
  <si>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</si>
  <si>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</si>
  <si>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</si>
  <si>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</si>
  <si>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</si>
  <si>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</si>
  <si>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</si>
  <si>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</si>
  <si>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</si>
  <si>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</si>
  <si>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</si>
  <si>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</si>
  <si>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</si>
  <si>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</si>
  <si>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</si>
  <si>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</si>
  <si>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</si>
  <si>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</si>
  <si>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</si>
  <si>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</si>
  <si>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</si>
  <si>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</si>
  <si>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</si>
  <si>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</si>
  <si>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</si>
  <si>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</si>
  <si>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</si>
  <si>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</si>
  <si>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</si>
  <si>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</si>
  <si>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</si>
  <si>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</si>
  <si>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</si>
  <si>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</si>
  <si>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</si>
  <si>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</si>
  <si>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</si>
  <si>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</si>
  <si>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</si>
  <si>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</si>
  <si>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</si>
  <si>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</si>
  <si>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</si>
  <si>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</si>
  <si>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</si>
  <si>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</si>
  <si>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</si>
  <si>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</si>
  <si>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</si>
  <si>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</si>
  <si>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</si>
  <si>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</si>
  <si>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</si>
  <si>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</si>
  <si>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</si>
  <si>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</si>
  <si>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</si>
  <si>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</si>
  <si>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</si>
  <si>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</si>
  <si>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</si>
  <si>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</si>
  <si>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</si>
  <si>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</si>
  <si>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</si>
  <si>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</si>
  <si>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</si>
  <si>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</si>
  <si>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</si>
  <si>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</si>
  <si>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</si>
  <si>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</si>
  <si>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</si>
  <si>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</si>
  <si>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</si>
  <si>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</si>
  <si>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</si>
  <si>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</si>
  <si>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</si>
  <si>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</si>
  <si>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</si>
  <si>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</si>
  <si>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</si>
  <si>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</si>
  <si>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</si>
  <si>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</si>
  <si>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</si>
  <si>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</si>
  <si>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</si>
  <si>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</si>
  <si>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</si>
  <si>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</si>
  <si>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</si>
  <si>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</si>
  <si>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</si>
  <si>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</si>
  <si>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</si>
  <si>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</si>
  <si>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</si>
  <si>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</si>
  <si>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</si>
  <si>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</si>
  <si>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</si>
  <si>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</si>
  <si>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</si>
  <si>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</si>
  <si>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</si>
  <si>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</si>
  <si>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</si>
  <si>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</si>
  <si>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</si>
  <si>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</si>
  <si>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</si>
  <si>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</si>
  <si>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</si>
  <si>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</si>
  <si>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</si>
  <si>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</si>
  <si>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</si>
  <si>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</si>
  <si>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</si>
  <si>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</si>
  <si>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</si>
  <si>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</si>
  <si>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</si>
  <si>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</si>
  <si>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</si>
  <si>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</si>
  <si>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</si>
  <si>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</si>
  <si>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</si>
  <si>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</si>
  <si>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</si>
  <si>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</si>
  <si>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</si>
  <si>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</si>
  <si>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</si>
  <si>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</si>
  <si>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</si>
  <si>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</si>
  <si>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</si>
  <si>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</si>
  <si>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</si>
  <si>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</si>
  <si>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</si>
  <si>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</si>
  <si>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</si>
  <si>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</si>
  <si>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</si>
  <si>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</si>
  <si>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</si>
  <si>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</si>
  <si>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</si>
  <si>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</si>
  <si>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</si>
  <si>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</si>
  <si>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</si>
  <si>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</si>
  <si>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</si>
  <si>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</si>
  <si>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</si>
  <si>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</si>
  <si>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</si>
  <si>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</si>
  <si>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</si>
  <si>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</si>
  <si>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</si>
  <si>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</si>
  <si>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</si>
  <si>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</si>
  <si>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</si>
  <si>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</si>
  <si>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</si>
  <si>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</si>
  <si>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</si>
  <si>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</si>
  <si>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</si>
  <si>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</si>
  <si>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</si>
  <si>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</si>
  <si>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</si>
  <si>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</si>
  <si>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</si>
  <si>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</si>
  <si>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</si>
  <si>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</si>
  <si>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</si>
  <si>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</si>
  <si>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</si>
  <si>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</si>
  <si>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</si>
  <si>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</si>
  <si>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</si>
  <si>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</si>
  <si>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</si>
  <si>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</si>
  <si>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</si>
  <si>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</si>
  <si>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</si>
  <si>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</si>
  <si>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</si>
  <si>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</si>
  <si>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</si>
  <si>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</si>
  <si>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</si>
  <si>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</si>
  <si>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</si>
  <si>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</si>
  <si>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</si>
  <si>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</si>
  <si>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</si>
  <si>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</si>
  <si>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</si>
  <si>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</si>
  <si>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</si>
  <si>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</si>
  <si>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</si>
  <si>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</si>
  <si>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</si>
  <si>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</si>
  <si>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</si>
  <si>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</si>
  <si>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</si>
  <si>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</si>
  <si>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</si>
  <si>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</si>
  <si>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</si>
  <si>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</si>
  <si>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</si>
  <si>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</si>
  <si>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</si>
  <si>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</si>
  <si>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</si>
  <si>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</si>
  <si>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</si>
  <si>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</si>
  <si>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</si>
  <si>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</si>
  <si>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</si>
  <si>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</si>
  <si>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</si>
  <si>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</si>
  <si>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</si>
  <si>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</si>
  <si>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</si>
  <si>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</si>
  <si>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</si>
  <si>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</si>
  <si>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</si>
  <si>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</si>
  <si>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</si>
  <si>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</si>
  <si>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</si>
  <si>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</si>
  <si>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</si>
  <si>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</si>
  <si>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</si>
  <si>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</si>
  <si>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</si>
  <si>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</si>
  <si>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</si>
  <si>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</si>
  <si>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</si>
  <si>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</si>
  <si>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</si>
  <si>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</si>
  <si>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</si>
  <si>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</si>
  <si>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</si>
  <si>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</si>
  <si>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</si>
  <si>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</si>
  <si>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</si>
  <si>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</si>
  <si>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</si>
  <si>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</si>
  <si>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</si>
  <si>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</si>
  <si>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</si>
  <si>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</si>
  <si>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</si>
  <si>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</si>
  <si>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</si>
  <si>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</si>
  <si>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</si>
  <si>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</si>
  <si>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</si>
  <si>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</si>
  <si>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</si>
  <si>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</si>
  <si>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</si>
  <si>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</si>
  <si>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</si>
  <si>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</si>
  <si>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</si>
  <si>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</si>
  <si>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</si>
  <si>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</si>
  <si>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</si>
  <si>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</si>
  <si>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</si>
  <si>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</si>
  <si>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</si>
  <si>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</si>
  <si>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</si>
  <si>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</si>
  <si>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</si>
  <si>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</si>
  <si>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</si>
  <si>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</si>
  <si>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</si>
  <si>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</si>
  <si>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</si>
  <si>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</si>
  <si>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</si>
  <si>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</si>
  <si>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</si>
  <si>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</si>
  <si>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</si>
  <si>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</si>
  <si>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</si>
  <si>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</si>
  <si>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</si>
  <si>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</si>
  <si>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</si>
  <si>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</si>
  <si>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</si>
  <si>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</si>
  <si>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</si>
  <si>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</si>
  <si>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</si>
  <si>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</si>
  <si>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</si>
  <si>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</si>
  <si>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</si>
  <si>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</si>
  <si>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</si>
  <si>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</si>
  <si>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</si>
  <si>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</si>
  <si>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</si>
  <si>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</si>
  <si>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</si>
  <si>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</si>
  <si>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</si>
  <si>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</si>
  <si>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</si>
  <si>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</si>
  <si>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</si>
  <si>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</si>
  <si>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</si>
  <si>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</si>
  <si>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</si>
  <si>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</si>
  <si>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</si>
  <si>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</si>
  <si>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</si>
  <si>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</si>
  <si>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</si>
  <si>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</si>
  <si>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</si>
  <si>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</si>
  <si>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</si>
  <si>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</si>
  <si>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</si>
  <si>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</si>
  <si>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</si>
  <si>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</si>
  <si>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</si>
  <si>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</si>
  <si>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</si>
  <si>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</si>
  <si>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</si>
  <si>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</si>
  <si>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</si>
  <si>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</si>
  <si>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</si>
  <si>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</si>
  <si>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</si>
  <si>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</si>
  <si>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</si>
  <si>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</si>
  <si>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</si>
  <si>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</si>
  <si>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</si>
  <si>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</si>
  <si>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</si>
  <si>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</si>
  <si>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</si>
  <si>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</si>
  <si>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</si>
  <si>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</si>
  <si>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</si>
  <si>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</si>
  <si>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</si>
  <si>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</si>
  <si>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</si>
  <si>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</si>
  <si>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</si>
  <si>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</si>
  <si>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</si>
  <si>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</si>
  <si>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</si>
  <si>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</si>
  <si>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</si>
  <si>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</si>
  <si>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</si>
  <si>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</si>
  <si>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</si>
  <si>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</si>
  <si>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</si>
  <si>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</si>
  <si>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</si>
  <si>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</si>
  <si>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</si>
  <si>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</si>
  <si>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</si>
  <si>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</si>
  <si>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</si>
  <si>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</si>
  <si>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</si>
  <si>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</si>
  <si>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</si>
  <si>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</si>
  <si>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</si>
  <si>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</si>
  <si>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</si>
  <si>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</si>
  <si>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</si>
  <si>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</si>
  <si>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</si>
  <si>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</si>
  <si>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</si>
  <si>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</si>
  <si>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</si>
  <si>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</si>
  <si>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</si>
  <si>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</si>
  <si>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</si>
  <si>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</si>
  <si>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</si>
  <si>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</si>
  <si>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</si>
  <si>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</si>
  <si>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</si>
  <si>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</si>
  <si>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</si>
  <si>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</si>
  <si>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</si>
  <si>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</si>
  <si>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</si>
  <si>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</si>
  <si>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</si>
  <si>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</si>
  <si>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</si>
  <si>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</si>
  <si>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</si>
  <si>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</si>
  <si>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</si>
  <si>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</si>
  <si>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</si>
  <si>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</si>
  <si>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</si>
  <si>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</si>
  <si>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</si>
  <si>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</si>
  <si>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</si>
  <si>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</si>
  <si>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</si>
  <si>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</si>
  <si>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</si>
  <si>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</si>
  <si>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</si>
  <si>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</si>
  <si>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</si>
  <si>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</si>
  <si>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</si>
  <si>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</si>
  <si>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</si>
  <si>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</si>
  <si>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</si>
  <si>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</si>
  <si>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</si>
  <si>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</si>
  <si>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</si>
  <si>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</si>
  <si>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</si>
  <si>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</si>
  <si>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</si>
  <si>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</si>
  <si>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</si>
  <si>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</si>
  <si>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</si>
  <si>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</si>
  <si>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</si>
  <si>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</si>
  <si>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</si>
  <si>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</si>
  <si>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</si>
  <si>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</si>
  <si>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</si>
  <si>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</si>
  <si>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</si>
  <si>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</si>
  <si>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</si>
  <si>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</si>
  <si>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</si>
  <si>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</si>
  <si>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</si>
  <si>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</si>
  <si>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</si>
  <si>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</si>
  <si>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</si>
  <si>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</si>
  <si>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</si>
  <si>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</si>
  <si>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</si>
  <si>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</si>
  <si>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</si>
  <si>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</si>
  <si>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</si>
  <si>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</si>
  <si>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</si>
  <si>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</si>
  <si>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</si>
  <si>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</si>
  <si>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</si>
  <si>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</si>
  <si>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</si>
  <si>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</si>
  <si>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</si>
  <si>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</si>
  <si>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</si>
  <si>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</si>
  <si>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</si>
  <si>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</si>
  <si>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</si>
  <si>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</si>
  <si>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</si>
  <si>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</si>
  <si>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</si>
  <si>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</si>
  <si>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</si>
  <si>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</si>
  <si>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</si>
  <si>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</si>
  <si>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</si>
  <si>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</si>
  <si>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</si>
  <si>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</si>
  <si>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</si>
  <si>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</si>
  <si>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</si>
  <si>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</si>
  <si>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</si>
  <si>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</si>
  <si>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</si>
  <si>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</si>
  <si>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</si>
  <si>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</si>
  <si>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</si>
  <si>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</si>
  <si>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</si>
  <si>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</si>
  <si>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</si>
  <si>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</si>
  <si>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</si>
  <si>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</si>
  <si>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</si>
  <si>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</si>
  <si>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</si>
  <si>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</si>
  <si>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</si>
  <si>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</si>
  <si>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</si>
  <si>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</si>
  <si>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</si>
  <si>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</si>
  <si>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</si>
  <si>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</si>
  <si>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</si>
  <si>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</si>
  <si>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</si>
  <si>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</si>
  <si>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</si>
  <si>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</si>
  <si>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</si>
  <si>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</si>
  <si>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</si>
  <si>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</si>
  <si>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</si>
  <si>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</si>
  <si>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</si>
  <si>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</si>
  <si>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</si>
  <si>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</si>
  <si>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</si>
  <si>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</si>
  <si>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</si>
  <si>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</si>
  <si>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</si>
  <si>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</si>
  <si>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</si>
  <si>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</si>
  <si>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</si>
  <si>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</si>
  <si>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</si>
  <si>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</si>
  <si>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</si>
  <si>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</si>
  <si>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</si>
  <si>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</si>
  <si>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</si>
  <si>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</si>
  <si>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</si>
  <si>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</si>
  <si>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</si>
  <si>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</si>
  <si>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</si>
  <si>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</si>
  <si>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</si>
  <si>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</si>
  <si>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</si>
  <si>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</si>
  <si>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</si>
  <si>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</si>
  <si>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</si>
  <si>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</si>
  <si>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</si>
  <si>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</si>
  <si>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</si>
  <si>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</si>
  <si>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</si>
  <si>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</si>
  <si>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</si>
  <si>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</si>
  <si>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</si>
  <si>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</si>
  <si>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</si>
  <si>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</si>
  <si>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</si>
  <si>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</si>
  <si>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</si>
  <si>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</si>
  <si>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</si>
  <si>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</si>
  <si>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</si>
  <si>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</si>
  <si>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</si>
  <si>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</si>
  <si>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</si>
  <si>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</si>
  <si>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</si>
  <si>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</si>
  <si>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</si>
  <si>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</si>
  <si>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</si>
  <si>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</si>
  <si>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</si>
  <si>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</si>
  <si>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</si>
  <si>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</si>
  <si>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</si>
  <si>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</si>
  <si>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</si>
  <si>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</si>
  <si>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</si>
  <si>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</si>
  <si>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</si>
  <si>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</si>
  <si>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</si>
  <si>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</si>
  <si>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</si>
  <si>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</si>
  <si>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</si>
  <si>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</si>
  <si>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</si>
  <si>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</si>
  <si>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</si>
  <si>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</si>
  <si>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</si>
  <si>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</si>
  <si>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</si>
  <si>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</si>
  <si>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</si>
  <si>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</si>
  <si>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</si>
  <si>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</si>
  <si>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</si>
  <si>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</si>
  <si>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</si>
  <si>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</si>
  <si>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</si>
  <si>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</si>
  <si>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</si>
  <si>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</si>
  <si>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</si>
  <si>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</si>
  <si>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</si>
  <si>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</si>
  <si>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</si>
  <si>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</si>
  <si>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</si>
  <si>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</si>
  <si>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</si>
  <si>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</si>
  <si>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</si>
  <si>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</si>
  <si>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</si>
  <si>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</si>
  <si>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</si>
  <si>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</si>
  <si>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</si>
  <si>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</si>
  <si>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</si>
  <si>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</si>
  <si>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</si>
  <si>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</si>
  <si>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</si>
  <si>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</si>
  <si>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</si>
  <si>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</si>
  <si>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</si>
  <si>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</si>
  <si>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</si>
  <si>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</si>
  <si>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</si>
  <si>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</si>
  <si>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</si>
  <si>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</si>
  <si>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</si>
  <si>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</si>
  <si>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</si>
  <si>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</si>
  <si>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</si>
  <si>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</si>
  <si>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</si>
  <si>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</si>
  <si>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</si>
  <si>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</si>
  <si>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</si>
  <si>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</si>
  <si>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</si>
  <si>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</si>
  <si>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</si>
  <si>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</si>
  <si>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</si>
  <si>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</si>
  <si>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</si>
  <si>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</si>
  <si>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</si>
  <si>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</si>
  <si>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</si>
  <si>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</si>
  <si>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</si>
  <si>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</si>
  <si>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</si>
  <si>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</si>
  <si>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</si>
  <si>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</si>
  <si>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</si>
  <si>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</si>
  <si>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</si>
  <si>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</si>
  <si>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</si>
  <si>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</si>
  <si>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</si>
  <si>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</si>
  <si>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</si>
  <si>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</si>
  <si>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</si>
  <si>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</si>
  <si>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</si>
  <si>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</si>
  <si>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</si>
  <si>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</si>
  <si>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</si>
  <si>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</si>
  <si>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</si>
  <si>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</si>
  <si>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</si>
  <si>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</si>
  <si>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</si>
  <si>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</si>
  <si>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</si>
  <si>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</si>
  <si>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</si>
  <si>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</si>
  <si>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</si>
  <si>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</si>
  <si>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</si>
  <si>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</si>
  <si>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</si>
  <si>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</si>
  <si>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</si>
  <si>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</si>
  <si>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</si>
  <si>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</si>
  <si>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</si>
  <si>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</si>
  <si>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</si>
  <si>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</si>
  <si>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</si>
  <si>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</si>
  <si>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</si>
  <si>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</si>
  <si>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</si>
  <si>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</si>
  <si>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</si>
  <si>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</si>
  <si>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</si>
  <si>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</si>
  <si>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</si>
  <si>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</si>
  <si>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</si>
  <si>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</si>
  <si>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</si>
  <si>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</si>
  <si>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</si>
  <si>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</si>
  <si>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</si>
  <si>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</si>
  <si>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</si>
  <si>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</si>
  <si>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</si>
  <si>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</si>
  <si>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</si>
  <si>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</si>
  <si>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</si>
  <si>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</si>
  <si>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</si>
  <si>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</si>
  <si>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</si>
  <si>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</si>
  <si>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</si>
  <si>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</si>
  <si>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</si>
  <si>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</si>
  <si>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</si>
  <si>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</si>
  <si>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</si>
  <si>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</si>
  <si>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</si>
  <si>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</si>
  <si>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</si>
  <si>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</si>
  <si>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</si>
  <si>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</si>
  <si>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</si>
  <si>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</si>
  <si>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</si>
  <si>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</si>
  <si>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</si>
  <si>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</si>
  <si>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</si>
  <si>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</si>
  <si>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</si>
  <si>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</si>
  <si>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</si>
  <si>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</si>
  <si>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</si>
  <si>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</si>
  <si>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</si>
  <si>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</si>
  <si>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</si>
  <si>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</si>
  <si>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</si>
  <si>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</si>
  <si>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</si>
  <si>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</si>
  <si>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</si>
  <si>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</si>
  <si>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</si>
  <si>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</si>
  <si>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</si>
  <si>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</si>
  <si>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</si>
  <si>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</si>
  <si>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</si>
  <si>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</si>
  <si>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</si>
  <si>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</si>
  <si>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</si>
  <si>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</si>
  <si>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</si>
  <si>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</si>
  <si>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</si>
  <si>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</si>
  <si>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</si>
  <si>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</si>
  <si>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</si>
  <si>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</si>
  <si>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</si>
  <si>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</si>
  <si>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</si>
  <si>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</si>
  <si>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</si>
  <si>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</si>
  <si>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</si>
  <si>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</si>
  <si>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</si>
  <si>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</si>
  <si>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</si>
  <si>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</si>
  <si>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</si>
  <si>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</si>
  <si>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</si>
  <si>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</si>
  <si>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</si>
  <si>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</si>
  <si>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</si>
  <si>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</si>
  <si>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</si>
  <si>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</si>
  <si>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</si>
  <si>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</si>
  <si>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</si>
  <si>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</si>
  <si>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</si>
  <si>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</si>
  <si>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</si>
  <si>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</si>
  <si>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</si>
  <si>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</si>
  <si>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</si>
  <si>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</si>
  <si>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</si>
  <si>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</si>
  <si>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</si>
  <si>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</si>
  <si>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</si>
  <si>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</si>
  <si>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</si>
  <si>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</si>
  <si>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</si>
  <si>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</si>
  <si>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</si>
  <si>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</si>
  <si>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</si>
  <si>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</si>
  <si>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</si>
  <si>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</si>
  <si>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</si>
  <si>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</si>
  <si>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</si>
  <si>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</si>
  <si>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</si>
  <si>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</si>
  <si>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</si>
  <si>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</si>
  <si>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</si>
  <si>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</si>
  <si>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</si>
  <si>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</si>
  <si>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</si>
  <si>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</si>
  <si>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</si>
  <si>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</si>
  <si>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</si>
  <si>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</si>
  <si>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</si>
  <si>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</si>
  <si>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</si>
  <si>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</si>
  <si>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</si>
  <si>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</si>
  <si>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</si>
  <si>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</si>
  <si>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</si>
  <si>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</si>
  <si>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</si>
  <si>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</si>
  <si>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</si>
  <si>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</si>
  <si>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</si>
  <si>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</si>
  <si>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</si>
  <si>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</si>
  <si>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</si>
  <si>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</si>
  <si>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</si>
  <si>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</si>
  <si>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</si>
  <si>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</si>
  <si>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</si>
  <si>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</si>
  <si>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</si>
  <si>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</si>
  <si>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</si>
  <si>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</si>
  <si>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</si>
  <si>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</si>
  <si>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</si>
  <si>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</si>
  <si>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</si>
  <si>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</si>
  <si>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</si>
  <si>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</si>
  <si>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</si>
  <si>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</si>
  <si>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</si>
  <si>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</si>
  <si>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</si>
  <si>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</si>
  <si>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</si>
  <si>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</si>
  <si>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</si>
  <si>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</si>
  <si>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</si>
  <si>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</si>
  <si>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</si>
  <si>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</si>
  <si>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</si>
  <si>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</si>
  <si>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</si>
  <si>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</si>
  <si>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</si>
  <si>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</si>
  <si>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</si>
  <si>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</si>
  <si>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</si>
  <si>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</si>
  <si>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</si>
  <si>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</si>
  <si>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</si>
  <si>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</si>
  <si>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</si>
  <si>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</si>
  <si>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</si>
  <si>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</si>
  <si>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</si>
  <si>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</si>
  <si>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</si>
  <si>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</si>
  <si>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</si>
  <si>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</si>
  <si>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</si>
  <si>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</si>
  <si>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</si>
  <si>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</si>
  <si>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</si>
  <si>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</si>
  <si>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</si>
  <si>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</si>
  <si>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</si>
  <si>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</si>
  <si>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</si>
  <si>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</si>
  <si>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</si>
  <si>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</si>
  <si>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</si>
  <si>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</si>
  <si>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</si>
  <si>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</si>
  <si>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</si>
  <si>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</si>
  <si>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</si>
  <si>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</si>
  <si>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</si>
  <si>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</si>
  <si>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</si>
  <si>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</si>
  <si>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</si>
  <si>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</si>
  <si>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</si>
  <si>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</si>
  <si>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</si>
  <si>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</si>
  <si>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</si>
  <si>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</si>
  <si>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</si>
  <si>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</si>
  <si>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</si>
  <si>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</si>
  <si>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</si>
  <si>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</si>
  <si>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</si>
  <si>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</si>
  <si>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</si>
  <si>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</si>
  <si>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</si>
  <si>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</si>
  <si>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</si>
  <si>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</si>
  <si>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</si>
  <si>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</si>
  <si>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</si>
  <si>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</si>
  <si>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</si>
  <si>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</si>
  <si>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</si>
  <si>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</si>
  <si>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</si>
  <si>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</si>
  <si>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</si>
  <si>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</si>
  <si>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</si>
  <si>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</si>
  <si>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</si>
  <si>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</si>
  <si>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</si>
  <si>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</si>
  <si>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</si>
  <si>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</si>
  <si>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</si>
  <si>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</si>
  <si>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</si>
  <si>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</si>
  <si>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</si>
  <si>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</si>
  <si>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</si>
  <si>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</si>
  <si>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</si>
  <si>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</si>
  <si>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</si>
  <si>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</si>
  <si>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</si>
  <si>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</si>
  <si>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</si>
  <si>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</si>
  <si>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</si>
  <si>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</si>
  <si>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</si>
  <si>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</si>
  <si>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</si>
  <si>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</si>
  <si>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</si>
  <si>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</si>
  <si>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</si>
  <si>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</si>
  <si>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</si>
  <si>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</si>
  <si>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</si>
  <si>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</si>
  <si>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</si>
  <si>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</si>
  <si>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</si>
  <si>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</si>
  <si>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</si>
  <si>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</si>
  <si>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</si>
  <si>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</si>
  <si>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</si>
  <si>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</si>
  <si>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</si>
  <si>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</si>
  <si>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</si>
  <si>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</si>
  <si>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</si>
  <si>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</si>
  <si>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</si>
  <si>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</si>
  <si>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</si>
  <si>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</si>
  <si>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</si>
  <si>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</si>
  <si>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</si>
  <si>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</si>
  <si>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</si>
  <si>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</si>
  <si>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</si>
  <si>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</si>
  <si>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</si>
  <si>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</si>
  <si>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</si>
  <si>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</si>
  <si>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</si>
  <si>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</si>
  <si>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</si>
  <si>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</si>
  <si>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</si>
  <si>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</si>
  <si>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</si>
  <si>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</si>
  <si>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</si>
  <si>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</si>
  <si>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</si>
  <si>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</si>
  <si>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</si>
  <si>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</si>
  <si>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</si>
  <si>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</si>
  <si>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</si>
  <si>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</si>
  <si>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</si>
  <si>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</si>
  <si>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</si>
  <si>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</si>
  <si>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</si>
  <si>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</si>
  <si>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</si>
  <si>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</si>
  <si>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</si>
  <si>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</si>
  <si>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</si>
  <si>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</si>
  <si>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</si>
  <si>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</si>
  <si>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</si>
  <si>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</si>
  <si>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</si>
  <si>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</si>
  <si>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</si>
  <si>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</si>
  <si>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</si>
  <si>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</si>
  <si>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</si>
  <si>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</si>
  <si>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</si>
  <si>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</si>
  <si>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</si>
  <si>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</si>
  <si>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</si>
  <si>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</si>
  <si>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</si>
  <si>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</si>
  <si>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</si>
  <si>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</si>
  <si>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</si>
  <si>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</si>
  <si>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</si>
  <si>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</si>
  <si>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</si>
  <si>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</si>
  <si>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</si>
  <si>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</si>
  <si>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</si>
  <si>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</si>
  <si>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</si>
  <si>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</si>
  <si>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</si>
  <si>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</si>
  <si>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</si>
  <si>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</si>
  <si>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</si>
  <si>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</si>
  <si>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</si>
  <si>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</si>
  <si>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</si>
  <si>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</si>
  <si>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</si>
  <si>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</si>
  <si>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</si>
  <si>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</si>
  <si>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</si>
  <si>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</si>
  <si>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</si>
  <si>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</si>
  <si>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</si>
  <si>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</si>
  <si>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</si>
  <si>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</si>
  <si>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</si>
  <si>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</si>
  <si>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</si>
  <si>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</si>
  <si>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</si>
  <si>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</si>
  <si>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</si>
  <si>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</si>
  <si>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</si>
  <si>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</si>
  <si>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</si>
  <si>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</si>
  <si>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</si>
  <si>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</si>
  <si>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</si>
  <si>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</si>
  <si>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</si>
  <si>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</si>
  <si>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</si>
  <si>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</si>
  <si>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</si>
  <si>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</si>
  <si>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</si>
  <si>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</si>
  <si>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</si>
  <si>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</si>
  <si>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</si>
  <si>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</si>
  <si>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</si>
  <si>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</si>
  <si>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</si>
  <si>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</si>
  <si>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</si>
  <si>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</si>
  <si>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</si>
  <si>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</si>
  <si>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</si>
  <si>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</si>
  <si>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</si>
  <si>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</si>
  <si>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</si>
  <si>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</si>
  <si>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</si>
  <si>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</si>
  <si>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</si>
  <si>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</si>
  <si>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</si>
  <si>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</si>
  <si>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</si>
  <si>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</si>
  <si>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</si>
  <si>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</si>
  <si>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</si>
  <si>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</si>
  <si>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</si>
  <si>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</si>
  <si>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</si>
  <si>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</si>
  <si>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</si>
  <si>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</si>
  <si>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</si>
  <si>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</si>
  <si>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</si>
  <si>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</si>
  <si>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</si>
  <si>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</si>
  <si>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</si>
  <si>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</si>
  <si>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</si>
  <si>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</si>
  <si>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</si>
  <si>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</si>
  <si>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</si>
  <si>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</si>
  <si>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</si>
  <si>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</si>
  <si>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</si>
  <si>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</si>
  <si>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</si>
  <si>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</si>
  <si>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</si>
  <si>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</si>
  <si>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</si>
  <si>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</si>
  <si>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</si>
  <si>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</si>
  <si>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</si>
  <si>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</si>
  <si>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</si>
  <si>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</si>
  <si>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</si>
  <si>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</si>
  <si>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</si>
  <si>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</si>
  <si>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</si>
  <si>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</si>
  <si>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</si>
  <si>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</si>
  <si>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</si>
  <si>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</si>
  <si>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</si>
  <si>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</si>
  <si>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</si>
  <si>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</si>
  <si>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</si>
  <si>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</si>
  <si>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</si>
  <si>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</si>
  <si>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</si>
  <si>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</si>
  <si>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</si>
  <si>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</si>
  <si>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</si>
  <si>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</si>
  <si>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</si>
  <si>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</si>
  <si>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</si>
  <si>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</si>
  <si>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</si>
  <si>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</si>
  <si>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</si>
  <si>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</si>
  <si>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</si>
  <si>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</si>
  <si>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</si>
  <si>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</si>
  <si>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</si>
  <si>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</si>
  <si>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</si>
  <si>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</si>
  <si>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</si>
  <si>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</si>
  <si>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</si>
  <si>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</si>
  <si>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</si>
  <si>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</si>
  <si>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</si>
  <si>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</si>
  <si>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</si>
  <si>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</si>
  <si>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</si>
  <si>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</si>
  <si>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</si>
  <si>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</si>
  <si>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</si>
  <si>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</si>
  <si>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</si>
  <si>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</si>
  <si>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</si>
  <si>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</si>
  <si>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</si>
  <si>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</si>
  <si>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</si>
  <si>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</si>
  <si>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</si>
  <si>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</si>
  <si>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</si>
  <si>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</si>
  <si>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</si>
  <si>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</si>
  <si>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</si>
  <si>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</si>
  <si>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</si>
  <si>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</si>
  <si>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</si>
  <si>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</si>
  <si>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</si>
  <si>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</si>
  <si>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</si>
  <si>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</si>
  <si>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</si>
  <si>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</si>
  <si>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</si>
  <si>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</si>
  <si>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</si>
  <si>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</si>
  <si>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</si>
  <si>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</si>
  <si>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</si>
  <si>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</si>
  <si>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</si>
  <si>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</si>
  <si>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</si>
  <si>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</si>
  <si>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</si>
  <si>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</si>
  <si>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</si>
  <si>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</si>
  <si>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</si>
  <si>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</si>
  <si>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</si>
  <si>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</si>
  <si>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</si>
  <si>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</si>
  <si>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</si>
  <si>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</si>
  <si>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</si>
  <si>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</si>
  <si>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</si>
  <si>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</si>
  <si>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</si>
  <si>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</si>
  <si>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</si>
  <si>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</si>
  <si>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</si>
  <si>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</si>
  <si>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</si>
  <si>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</si>
  <si>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</si>
  <si>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</si>
  <si>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</si>
  <si>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</si>
  <si>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</si>
  <si>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</si>
  <si>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</si>
  <si>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</si>
  <si>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</si>
  <si>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</si>
  <si>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</si>
  <si>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</si>
  <si>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</si>
  <si>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</si>
  <si>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</si>
  <si>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</si>
  <si>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</si>
  <si>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</si>
  <si>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</si>
  <si>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</si>
  <si>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</si>
  <si>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</si>
  <si>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</si>
  <si>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</si>
  <si>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</si>
  <si>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</si>
  <si>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</si>
  <si>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</si>
  <si>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</si>
  <si>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</si>
  <si>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</si>
  <si>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</si>
  <si>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</si>
  <si>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</si>
  <si>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</si>
  <si>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</si>
  <si>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</si>
  <si>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</si>
  <si>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</si>
  <si>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</si>
  <si>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</si>
  <si>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</si>
  <si>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</si>
  <si>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</si>
  <si>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</si>
  <si>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</si>
  <si>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</si>
  <si>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</si>
  <si>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</si>
  <si>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</si>
  <si>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</si>
  <si>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</si>
  <si>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</si>
  <si>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</si>
  <si>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</si>
  <si>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</si>
  <si>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</si>
  <si>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</si>
  <si>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</si>
  <si>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</si>
  <si>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</si>
  <si>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</si>
  <si>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</si>
  <si>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</si>
  <si>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</si>
  <si>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</si>
  <si>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</si>
  <si>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</si>
  <si>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</si>
  <si>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</si>
  <si>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</si>
  <si>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</si>
  <si>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</si>
  <si>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</si>
  <si>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</si>
  <si>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</si>
  <si>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</si>
  <si>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</si>
  <si>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</si>
  <si>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</si>
  <si>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</si>
  <si>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</si>
  <si>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</si>
  <si>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</si>
  <si>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</si>
  <si>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</si>
  <si>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</si>
  <si>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</si>
  <si>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</si>
  <si>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</si>
  <si>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</si>
  <si>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</si>
  <si>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</si>
  <si>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</si>
  <si>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</si>
  <si>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</si>
  <si>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</si>
  <si>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</si>
  <si>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</si>
  <si>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</si>
  <si>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</si>
  <si>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</si>
  <si>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</si>
  <si>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</si>
  <si>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</si>
  <si>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</si>
  <si>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</si>
  <si>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</si>
  <si>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</si>
  <si>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</si>
  <si>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</si>
  <si>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</si>
  <si>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</si>
  <si>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</si>
  <si>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</si>
  <si>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</si>
  <si>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</si>
  <si>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</si>
  <si>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</si>
  <si>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</si>
  <si>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</si>
  <si>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</si>
  <si>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</si>
  <si>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</si>
  <si>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</si>
  <si>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</si>
  <si>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</si>
  <si>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</si>
  <si>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</si>
  <si>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</si>
  <si>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</si>
  <si>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</si>
  <si>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</si>
  <si>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</si>
  <si>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</si>
  <si>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</si>
  <si>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</si>
  <si>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</si>
  <si>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</si>
  <si>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</si>
  <si>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</si>
  <si>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</si>
  <si>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</si>
  <si>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</si>
  <si>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</si>
  <si>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</si>
  <si>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</si>
  <si>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</si>
  <si>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</si>
  <si>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</si>
  <si>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</si>
  <si>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</si>
  <si>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</si>
  <si>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</si>
  <si>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</si>
  <si>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</si>
  <si>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</si>
  <si>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</si>
  <si>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</si>
  <si>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</si>
  <si>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</si>
  <si>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</si>
  <si>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</si>
  <si>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</si>
  <si>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</si>
  <si>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</si>
  <si>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</si>
  <si>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</si>
  <si>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</si>
  <si>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</si>
  <si>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</si>
  <si>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</si>
  <si>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</si>
  <si>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</si>
  <si>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</si>
  <si>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</si>
  <si>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</si>
  <si>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</si>
  <si>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</si>
  <si>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</si>
  <si>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</si>
  <si>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</si>
  <si>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</si>
  <si>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</si>
  <si>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</si>
  <si>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</si>
  <si>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</si>
  <si>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</si>
  <si>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</si>
  <si>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</si>
  <si>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</si>
  <si>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</si>
  <si>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</si>
  <si>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</si>
  <si>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</si>
  <si>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</si>
  <si>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</si>
  <si>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</si>
  <si>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</si>
  <si>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</si>
  <si>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</si>
  <si>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</si>
  <si>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</si>
  <si>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</si>
  <si>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</si>
  <si>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</si>
  <si>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</si>
  <si>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</si>
  <si>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</si>
  <si>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</si>
  <si>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</si>
  <si>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</si>
  <si>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</si>
  <si>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</si>
  <si>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</si>
  <si>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</si>
  <si>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</si>
  <si>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</si>
  <si>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</si>
  <si>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</si>
  <si>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</si>
  <si>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</si>
  <si>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</si>
  <si>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</si>
  <si>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</si>
  <si>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</si>
  <si>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</si>
  <si>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</si>
  <si>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</si>
  <si>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</si>
  <si>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</si>
  <si>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</si>
  <si>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</si>
  <si>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</si>
  <si>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</si>
  <si>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</si>
  <si>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</si>
  <si>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</si>
  <si>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</si>
  <si>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</si>
  <si>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</si>
  <si>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</si>
  <si>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</si>
  <si>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</si>
  <si>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</si>
  <si>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</si>
  <si>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</si>
  <si>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</si>
  <si>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</si>
  <si>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</si>
  <si>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</si>
  <si>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</si>
  <si>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</si>
  <si>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</si>
  <si>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</si>
  <si>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</si>
  <si>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</si>
  <si>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</si>
  <si>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</si>
  <si>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</si>
  <si>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</si>
  <si>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</si>
  <si>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</si>
  <si>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</si>
  <si>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</si>
  <si>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</si>
  <si>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</si>
  <si>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</si>
  <si>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</si>
  <si>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</si>
  <si>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</si>
  <si>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</si>
  <si>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</si>
  <si>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</si>
  <si>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</si>
  <si>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</si>
  <si>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</si>
  <si>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</si>
  <si>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</si>
  <si>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</si>
  <si>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</si>
  <si>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</si>
  <si>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</si>
  <si>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</si>
  <si>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</si>
  <si>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</si>
  <si>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</si>
  <si>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</si>
  <si>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</si>
  <si>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</si>
  <si>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</si>
  <si>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</si>
  <si>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</si>
  <si>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</si>
  <si>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</si>
  <si>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</si>
  <si>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</si>
  <si>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</si>
  <si>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</si>
  <si>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</si>
  <si>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</si>
  <si>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</si>
  <si>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</si>
  <si>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</si>
  <si>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</si>
  <si>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</si>
  <si>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</si>
  <si>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</si>
  <si>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</si>
  <si>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</si>
  <si>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</si>
  <si>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</si>
  <si>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</si>
  <si>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</si>
  <si>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</si>
  <si>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</si>
  <si>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</si>
  <si>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</si>
  <si>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</si>
  <si>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</si>
  <si>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</si>
  <si>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</si>
  <si>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</si>
  <si>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</si>
  <si>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</si>
  <si>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</si>
  <si>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</si>
  <si>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</si>
  <si>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</si>
  <si>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</si>
  <si>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</si>
  <si>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</si>
  <si>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</si>
  <si>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</si>
  <si>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</si>
  <si>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</si>
  <si>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</si>
  <si>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</si>
  <si>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</si>
  <si>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</si>
  <si>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</si>
  <si>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</si>
  <si>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</si>
  <si>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</si>
  <si>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</si>
  <si>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</si>
  <si>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</si>
  <si>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</si>
  <si>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</si>
  <si>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</si>
  <si>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</si>
  <si>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</si>
  <si>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</si>
  <si>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</si>
  <si>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</si>
  <si>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</si>
  <si>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</si>
  <si>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</si>
  <si>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</si>
  <si>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</si>
  <si>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</si>
  <si>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</si>
  <si>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</si>
  <si>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</si>
  <si>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</si>
  <si>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</si>
  <si>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</si>
  <si>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</si>
  <si>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</si>
  <si>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</si>
  <si>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</si>
  <si>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</si>
  <si>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</si>
  <si>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</si>
  <si>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</si>
  <si>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</si>
  <si>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</si>
  <si>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</si>
  <si>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</si>
  <si>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</si>
  <si>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</si>
  <si>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</si>
  <si>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</si>
  <si>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</si>
  <si>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</si>
  <si>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</si>
  <si>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</si>
  <si>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</si>
  <si>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</si>
  <si>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</si>
  <si>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</si>
  <si>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</si>
  <si>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</si>
  <si>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</si>
  <si>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</si>
  <si>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</si>
  <si>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</si>
  <si>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</si>
  <si>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</si>
  <si>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</si>
  <si>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</si>
  <si>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</si>
  <si>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</si>
  <si>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</si>
  <si>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</si>
  <si>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</si>
  <si>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</si>
  <si>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</si>
  <si>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</si>
  <si>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</si>
  <si>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</si>
  <si>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</si>
  <si>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</si>
  <si>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</si>
  <si>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</si>
  <si>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</si>
  <si>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</si>
  <si>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</si>
  <si>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</si>
  <si>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</si>
  <si>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</si>
  <si>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</si>
  <si>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</si>
  <si>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</si>
  <si>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</si>
  <si>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</si>
  <si>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</si>
  <si>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</si>
  <si>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</si>
  <si>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</si>
  <si>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</si>
  <si>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</si>
  <si>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</si>
  <si>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</si>
  <si>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</si>
  <si>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</si>
  <si>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</si>
  <si>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</si>
  <si>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</si>
  <si>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</si>
  <si>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</si>
  <si>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</si>
  <si>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</si>
  <si>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</si>
  <si>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</si>
  <si>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</si>
  <si>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</si>
  <si>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</si>
  <si>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</si>
  <si>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</si>
  <si>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</si>
  <si>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</si>
  <si>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</si>
  <si>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</si>
  <si>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</si>
  <si>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</si>
  <si>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</si>
  <si>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</si>
  <si>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</si>
  <si>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</si>
  <si>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</si>
  <si>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</si>
  <si>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</si>
  <si>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</si>
  <si>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</si>
  <si>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</si>
  <si>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</si>
  <si>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</si>
  <si>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</si>
  <si>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</si>
  <si>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</si>
  <si>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</si>
  <si>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</si>
  <si>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</si>
  <si>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</si>
  <si>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</si>
  <si>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</si>
  <si>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</si>
  <si>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</si>
  <si>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</si>
  <si>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</si>
  <si>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</si>
  <si>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</si>
  <si>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</si>
  <si>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</si>
  <si>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</si>
  <si>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</si>
  <si>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</si>
  <si>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</si>
  <si>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</si>
  <si>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</si>
  <si>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</si>
  <si>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</si>
  <si>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</si>
  <si>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</si>
  <si>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</si>
  <si>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</si>
  <si>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</si>
  <si>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</si>
  <si>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</si>
  <si>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</si>
  <si>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</si>
  <si>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</si>
  <si>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</si>
  <si>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</si>
  <si>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</si>
  <si>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</si>
  <si>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</si>
  <si>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</si>
  <si>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</si>
  <si>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</si>
  <si>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</si>
  <si>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</si>
  <si>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</si>
  <si>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</si>
  <si>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</si>
  <si>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</si>
  <si>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</si>
  <si>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</si>
  <si>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</si>
  <si>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</si>
  <si>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</si>
  <si>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</si>
  <si>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</si>
  <si>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</si>
  <si>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</si>
  <si>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</si>
  <si>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</si>
  <si>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</si>
  <si>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</si>
  <si>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</si>
  <si>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</si>
  <si>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</si>
  <si>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</si>
  <si>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</si>
  <si>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</si>
  <si>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</si>
  <si>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</si>
  <si>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</si>
  <si>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</si>
  <si>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</si>
  <si>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</si>
  <si>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</si>
  <si>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</si>
  <si>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</si>
  <si>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</si>
  <si>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</si>
  <si>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</si>
  <si>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</si>
  <si>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</si>
  <si>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</si>
  <si>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</si>
  <si>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</si>
  <si>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</si>
  <si>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</si>
  <si>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</si>
  <si>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</si>
  <si>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</si>
  <si>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</si>
  <si>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</si>
  <si>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</si>
  <si>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</si>
  <si>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</si>
  <si>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</si>
  <si>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</si>
  <si>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</si>
  <si>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</si>
  <si>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</si>
  <si>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</si>
  <si>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</si>
  <si>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</si>
  <si>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</si>
  <si>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</si>
  <si>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</si>
  <si>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</si>
  <si>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</si>
  <si>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</si>
  <si>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</si>
  <si>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</si>
  <si>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</si>
  <si>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</si>
  <si>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</si>
  <si>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</si>
  <si>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</si>
  <si>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</si>
  <si>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</si>
  <si>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</si>
  <si>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</si>
  <si>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</si>
  <si>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</si>
  <si>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</si>
  <si>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</si>
  <si>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</si>
  <si>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</si>
  <si>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</si>
  <si>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</si>
  <si>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</si>
  <si>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</si>
  <si>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</si>
  <si>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</si>
  <si>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</si>
  <si>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</si>
  <si>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</si>
  <si>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</si>
  <si>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</si>
  <si>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</si>
  <si>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</si>
  <si>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</si>
  <si>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</si>
  <si>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</si>
  <si>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</si>
  <si>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</si>
  <si>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</si>
  <si>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</si>
  <si>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</si>
  <si>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</si>
  <si>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</si>
  <si>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</si>
  <si>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</si>
  <si>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</si>
  <si>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</si>
  <si>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</si>
  <si>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</si>
  <si>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</si>
  <si>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</si>
  <si>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</si>
  <si>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</si>
  <si>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</si>
  <si>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</si>
  <si>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</si>
  <si>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</si>
  <si>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</si>
  <si>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</si>
  <si>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</si>
  <si>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</si>
  <si>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</si>
  <si>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</si>
  <si>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</si>
  <si>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</si>
  <si>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</si>
  <si>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</si>
  <si>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</si>
  <si>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</si>
  <si>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</si>
  <si>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</si>
  <si>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</si>
  <si>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</si>
  <si>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</si>
  <si>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</si>
  <si>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</si>
  <si>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</si>
  <si>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</si>
  <si>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</si>
  <si>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</si>
  <si>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</si>
  <si>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</si>
  <si>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</si>
  <si>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</si>
  <si>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</si>
  <si>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</si>
  <si>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</si>
  <si>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</si>
  <si>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</si>
  <si>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</si>
  <si>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</si>
  <si>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</si>
  <si>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</si>
  <si>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</si>
  <si>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</si>
  <si>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</si>
  <si>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</si>
  <si>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</si>
  <si>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</si>
  <si>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</si>
  <si>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</si>
  <si>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</si>
  <si>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</si>
  <si>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</si>
  <si>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</si>
  <si>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</si>
  <si>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</si>
  <si>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</si>
  <si>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</si>
  <si>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</si>
  <si>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</si>
  <si>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</si>
  <si>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</si>
  <si>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</si>
  <si>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</si>
  <si>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</si>
  <si>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</si>
  <si>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</si>
  <si>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</si>
  <si>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</si>
  <si>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</si>
  <si>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</si>
  <si>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</si>
  <si>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</si>
  <si>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</si>
  <si>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</si>
  <si>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</si>
  <si>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</si>
  <si>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</si>
  <si>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</si>
  <si>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</si>
  <si>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</si>
  <si>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</si>
  <si>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</si>
  <si>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</si>
  <si>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</si>
  <si>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</si>
  <si>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</si>
  <si>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</si>
  <si>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</si>
  <si>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</si>
  <si>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</si>
  <si>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</si>
  <si>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</si>
  <si>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</si>
  <si>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</si>
  <si>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</si>
  <si>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</si>
  <si>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</si>
  <si>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</si>
  <si>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</si>
  <si>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</si>
  <si>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</si>
  <si>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</si>
  <si>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</si>
  <si>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</si>
  <si>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</si>
  <si>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</si>
  <si>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</si>
  <si>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</si>
  <si>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</si>
  <si>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</si>
  <si>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</si>
  <si>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</si>
  <si>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</si>
  <si>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</si>
  <si>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</si>
  <si>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</si>
  <si>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</si>
  <si>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</si>
  <si>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</si>
  <si>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</si>
  <si>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</si>
  <si>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</si>
  <si>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</si>
  <si>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</si>
  <si>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</si>
  <si>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</si>
  <si>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</si>
  <si>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</si>
  <si>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</si>
  <si>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</si>
  <si>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</si>
  <si>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</si>
  <si>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</si>
  <si>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</si>
  <si>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</si>
  <si>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</si>
  <si>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</si>
  <si>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</si>
  <si>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</si>
  <si>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</si>
  <si>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</si>
  <si>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</si>
  <si>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</si>
  <si>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</si>
  <si>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</si>
  <si>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</si>
  <si>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</si>
  <si>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</si>
  <si>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</si>
  <si>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</si>
  <si>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</si>
  <si>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</si>
  <si>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</si>
  <si>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</si>
  <si>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</si>
  <si>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</si>
  <si>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</si>
  <si>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</si>
  <si>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</si>
  <si>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</si>
  <si>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</si>
  <si>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</si>
  <si>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</si>
  <si>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</si>
  <si>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</si>
  <si>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</si>
  <si>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</si>
  <si>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</si>
  <si>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</si>
  <si>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</si>
  <si>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</si>
  <si>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</si>
  <si>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</si>
  <si>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</si>
  <si>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</si>
  <si>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</si>
  <si>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</si>
  <si>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</si>
  <si>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</si>
  <si>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</si>
  <si>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</si>
  <si>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</si>
  <si>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</si>
  <si>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</si>
  <si>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</si>
  <si>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</si>
  <si>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</si>
  <si>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</si>
  <si>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</si>
  <si>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</si>
  <si>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</si>
  <si>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</si>
  <si>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</si>
  <si>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</si>
  <si>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</si>
  <si>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</si>
  <si>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</si>
  <si>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</si>
  <si>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</si>
  <si>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</si>
  <si>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</si>
  <si>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</si>
  <si>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</si>
  <si>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</si>
  <si>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</si>
  <si>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</si>
  <si>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</si>
  <si>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</si>
  <si>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</si>
  <si>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</si>
  <si>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</si>
  <si>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</si>
  <si>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</si>
  <si>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</si>
  <si>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</si>
  <si>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</si>
  <si>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</si>
  <si>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</si>
  <si>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</si>
  <si>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</si>
  <si>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</si>
  <si>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</si>
  <si>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</si>
  <si>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</si>
  <si>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</si>
  <si>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</si>
  <si>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</si>
  <si>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</si>
  <si>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</si>
  <si>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</si>
  <si>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</si>
  <si>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</si>
  <si>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</si>
  <si>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</si>
  <si>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</si>
  <si>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</si>
  <si>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</si>
  <si>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</si>
  <si>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</si>
  <si>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</si>
  <si>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</si>
  <si>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</si>
  <si>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</si>
  <si>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</si>
  <si>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</si>
  <si>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</si>
  <si>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</si>
  <si>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</si>
  <si>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</si>
  <si>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</si>
  <si>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</si>
  <si>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</si>
  <si>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</si>
  <si>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</si>
  <si>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</si>
  <si>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</si>
  <si>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</si>
  <si>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</si>
  <si>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</si>
  <si>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</si>
  <si>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</si>
  <si>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</si>
  <si>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</si>
  <si>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</si>
  <si>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</si>
  <si>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</si>
  <si>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</si>
  <si>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</si>
  <si>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</si>
  <si>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</si>
  <si>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</si>
  <si>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</si>
  <si>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</si>
  <si>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</si>
  <si>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</si>
  <si>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</si>
  <si>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</si>
  <si>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</si>
  <si>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</si>
  <si>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</si>
  <si>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</si>
  <si>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</si>
  <si>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</si>
  <si>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</si>
  <si>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</si>
  <si>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</si>
  <si>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</si>
  <si>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</si>
  <si>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</si>
  <si>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</si>
  <si>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</si>
  <si>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</si>
  <si>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</si>
  <si>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</si>
  <si>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</si>
  <si>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</si>
  <si>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</si>
  <si>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</si>
  <si>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</si>
  <si>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</si>
  <si>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</si>
  <si>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</si>
  <si>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</si>
  <si>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</si>
  <si>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</si>
  <si>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</si>
  <si>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</si>
  <si>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</si>
  <si>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</si>
  <si>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</si>
  <si>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</si>
  <si>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</si>
  <si>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</si>
  <si>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</si>
  <si>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</si>
  <si>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</si>
  <si>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</si>
  <si>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</si>
  <si>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</si>
  <si>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</si>
  <si>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</si>
  <si>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</si>
  <si>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</si>
  <si>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</si>
  <si>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</si>
  <si>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</si>
  <si>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</si>
  <si>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</si>
  <si>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</si>
  <si>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</si>
  <si>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</si>
  <si>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</si>
  <si>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</si>
  <si>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</si>
  <si>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</si>
  <si>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</si>
  <si>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</si>
  <si>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</si>
  <si>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</si>
  <si>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</si>
  <si>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</si>
  <si>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</si>
  <si>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</si>
  <si>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</si>
  <si>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</si>
  <si>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</si>
  <si>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</si>
  <si>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</si>
  <si>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</si>
  <si>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</si>
  <si>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</si>
  <si>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</si>
  <si>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</si>
  <si>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</si>
  <si>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</si>
  <si>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</si>
  <si>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</si>
  <si>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</si>
  <si>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</si>
  <si>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</si>
  <si>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</si>
  <si>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</si>
  <si>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</si>
  <si>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</si>
  <si>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</si>
  <si>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</si>
  <si>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</si>
  <si>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</si>
  <si>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</si>
  <si>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</si>
  <si>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</si>
  <si>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</si>
  <si>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</si>
  <si>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</si>
  <si>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</si>
  <si>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</si>
  <si>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</si>
  <si>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</si>
  <si>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</si>
  <si>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</si>
  <si>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</si>
  <si>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</si>
  <si>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</si>
  <si>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</si>
  <si>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</si>
  <si>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</si>
  <si>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</si>
  <si>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</si>
  <si>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</si>
  <si>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</si>
  <si>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</si>
  <si>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</si>
  <si>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</si>
  <si>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</si>
  <si>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</si>
  <si>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</si>
  <si>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</si>
  <si>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</si>
  <si>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</si>
  <si>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</si>
  <si>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</si>
  <si>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</si>
  <si>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</si>
  <si>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</si>
  <si>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</si>
  <si>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</si>
  <si>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</si>
  <si>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</si>
  <si>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</si>
  <si>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</si>
  <si>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</si>
  <si>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</si>
  <si>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</si>
  <si>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</si>
  <si>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</si>
  <si>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</si>
  <si>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</si>
  <si>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</si>
  <si>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</si>
  <si>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</si>
  <si>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</si>
  <si>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</si>
  <si>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</si>
  <si>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</si>
  <si>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</si>
  <si>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</si>
  <si>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</si>
  <si>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</si>
  <si>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</si>
  <si>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</si>
  <si>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</si>
  <si>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</si>
  <si>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</si>
  <si>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</si>
  <si>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</si>
  <si>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</si>
  <si>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</si>
  <si>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</si>
  <si>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</si>
  <si>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</si>
  <si>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</si>
  <si>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</si>
  <si>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</si>
  <si>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</si>
  <si>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</si>
  <si>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</si>
  <si>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</si>
  <si>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</si>
  <si>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</si>
  <si>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</si>
  <si>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</si>
  <si>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</si>
  <si>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</si>
  <si>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</si>
  <si>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</si>
  <si>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</si>
  <si>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</si>
  <si>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</si>
  <si>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</si>
  <si>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</si>
  <si>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</si>
  <si>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</si>
  <si>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</si>
  <si>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</si>
  <si>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</si>
  <si>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</si>
  <si>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</si>
  <si>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</si>
  <si>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</si>
  <si>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</si>
  <si>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</si>
  <si>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</si>
  <si>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</si>
  <si>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</si>
  <si>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</si>
  <si>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</si>
  <si>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</si>
  <si>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</si>
  <si>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</si>
  <si>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</si>
  <si>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</si>
  <si>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</si>
  <si>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</si>
  <si>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</si>
  <si>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</si>
  <si>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</si>
  <si>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</si>
  <si>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</si>
  <si>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</si>
  <si>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</si>
  <si>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</si>
  <si>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</si>
  <si>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</si>
  <si>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</si>
  <si>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</si>
  <si>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</si>
  <si>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</si>
  <si>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</si>
  <si>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</si>
  <si>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</si>
  <si>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</si>
  <si>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</si>
  <si>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</si>
  <si>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</si>
  <si>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</si>
  <si>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</si>
  <si>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</si>
  <si>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</si>
  <si>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</si>
  <si>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</si>
  <si>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</si>
  <si>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</si>
  <si>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</si>
  <si>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</si>
  <si>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</si>
  <si>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</si>
  <si>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</si>
  <si>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</si>
  <si>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</si>
  <si>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</si>
  <si>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</si>
  <si>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</si>
  <si>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</si>
  <si>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</si>
  <si>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</si>
  <si>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</si>
  <si>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</si>
  <si>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</si>
  <si>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</si>
  <si>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</si>
  <si>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</si>
  <si>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</si>
  <si>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</si>
  <si>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</si>
  <si>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</si>
  <si>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</si>
  <si>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</si>
  <si>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</si>
  <si>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</si>
  <si>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</si>
  <si>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</si>
  <si>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</si>
  <si>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</si>
  <si>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</si>
  <si>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</si>
  <si>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</si>
  <si>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</si>
  <si>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</si>
  <si>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</si>
  <si>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</si>
  <si>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</si>
  <si>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</si>
  <si>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</si>
  <si>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</si>
  <si>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</si>
  <si>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</si>
  <si>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</si>
  <si>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</si>
  <si>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</si>
  <si>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</si>
  <si>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</si>
  <si>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</si>
  <si>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</si>
  <si>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</si>
  <si>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</si>
  <si>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</si>
  <si>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</si>
  <si>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</si>
  <si>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</si>
  <si>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</si>
  <si>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</si>
  <si>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</si>
  <si>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</si>
  <si>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</si>
  <si>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</si>
  <si>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</si>
  <si>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</si>
  <si>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</si>
  <si>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</si>
  <si>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</si>
  <si>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</si>
  <si>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</si>
  <si>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</si>
  <si>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</si>
  <si>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</si>
  <si>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</si>
  <si>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</si>
  <si>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</si>
  <si>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</si>
  <si>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</si>
  <si>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</si>
  <si>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</si>
  <si>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</si>
  <si>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</si>
  <si>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</si>
  <si>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</si>
  <si>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</si>
  <si>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</si>
  <si>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</si>
  <si>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</si>
  <si>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</si>
  <si>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</si>
  <si>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</si>
  <si>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</si>
  <si>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</si>
  <si>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</si>
  <si>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</si>
  <si>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</si>
  <si>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</si>
  <si>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</si>
  <si>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</si>
  <si>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</si>
  <si>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</si>
  <si>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</si>
  <si>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</si>
  <si>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</si>
  <si>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</si>
  <si>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</si>
  <si>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</si>
  <si>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</si>
  <si>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</si>
  <si>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</si>
  <si>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</si>
  <si>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</si>
  <si>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</si>
  <si>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</si>
  <si>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</si>
  <si>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</si>
  <si>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</si>
  <si>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</si>
  <si>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</si>
  <si>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</si>
  <si>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</si>
  <si>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</si>
  <si>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</si>
  <si>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</si>
  <si>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</si>
  <si>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</si>
  <si>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</si>
  <si>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</si>
  <si>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</si>
  <si>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</si>
  <si>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</si>
  <si>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</si>
  <si>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</si>
  <si>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</si>
  <si>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</si>
  <si>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</si>
  <si>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</si>
  <si>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</si>
  <si>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</si>
  <si>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</si>
  <si>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</si>
  <si>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</si>
  <si>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</si>
  <si>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</si>
  <si>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</si>
  <si>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</si>
  <si>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</si>
  <si>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</si>
  <si>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</si>
  <si>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</si>
  <si>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</si>
  <si>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</si>
  <si>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</si>
  <si>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</si>
  <si>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</si>
  <si>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</si>
  <si>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</si>
  <si>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</si>
  <si>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</si>
  <si>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</si>
  <si>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</si>
  <si>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</si>
  <si>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</si>
  <si>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</si>
  <si>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</si>
  <si>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</si>
  <si>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</si>
  <si>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</si>
  <si>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</si>
  <si>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</si>
  <si>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</si>
  <si>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</si>
  <si>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</si>
  <si>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</si>
  <si>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</si>
  <si>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</si>
  <si>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</si>
  <si>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</si>
  <si>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</si>
  <si>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</si>
  <si>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</si>
  <si>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</si>
  <si>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</si>
  <si>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</si>
  <si>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</si>
  <si>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</si>
  <si>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</si>
  <si>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</si>
  <si>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</si>
  <si>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</si>
  <si>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</si>
  <si>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</si>
  <si>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</si>
  <si>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</si>
  <si>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</si>
  <si>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</si>
  <si>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</si>
  <si>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</si>
  <si>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</si>
  <si>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</si>
  <si>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</si>
  <si>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</si>
  <si>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</si>
  <si>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</si>
  <si>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</si>
  <si>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</si>
  <si>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</si>
  <si>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</si>
  <si>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</si>
  <si>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</si>
  <si>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</si>
  <si>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</si>
  <si>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</si>
  <si>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</si>
  <si>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</si>
  <si>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</si>
  <si>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</si>
  <si>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</si>
  <si>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</si>
  <si>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</si>
  <si>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</si>
  <si>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</si>
  <si>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</si>
  <si>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</si>
  <si>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</si>
  <si>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</si>
  <si>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</si>
  <si>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</si>
  <si>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</si>
  <si>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</si>
  <si>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</si>
  <si>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</si>
  <si>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</si>
  <si>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</si>
  <si>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</si>
  <si>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</si>
  <si>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</si>
  <si>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</si>
  <si>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</si>
  <si>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</si>
  <si>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</si>
  <si>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</si>
  <si>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</si>
  <si>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</si>
  <si>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</si>
  <si>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</si>
  <si>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</si>
  <si>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</si>
  <si>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</si>
  <si>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</si>
  <si>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</si>
  <si>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</si>
  <si>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</si>
  <si>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</si>
  <si>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</si>
  <si>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</si>
  <si>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</si>
  <si>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</si>
  <si>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</si>
  <si>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</si>
  <si>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</si>
  <si>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</si>
  <si>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</si>
  <si>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</si>
  <si>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</si>
  <si>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</si>
  <si>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</si>
  <si>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</si>
  <si>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</si>
  <si>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</si>
  <si>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</si>
  <si>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</si>
  <si>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</si>
  <si>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</si>
  <si>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</si>
  <si>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</si>
  <si>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</si>
  <si>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</si>
  <si>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</si>
  <si>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</si>
  <si>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</si>
  <si>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</si>
  <si>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</si>
  <si>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</si>
  <si>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</si>
  <si>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</si>
  <si>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</si>
  <si>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</si>
  <si>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</si>
  <si>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</si>
  <si>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</si>
  <si>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</si>
  <si>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</si>
  <si>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</si>
  <si>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</si>
  <si>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</si>
  <si>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</si>
  <si>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</si>
  <si>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</si>
  <si>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</si>
  <si>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</si>
  <si>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</si>
  <si>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</si>
  <si>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</si>
  <si>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</si>
  <si>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</si>
  <si>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</si>
  <si>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</si>
  <si>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</si>
  <si>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</si>
  <si>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</si>
  <si>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</si>
  <si>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</si>
  <si>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</si>
  <si>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</si>
  <si>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</si>
  <si>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</si>
  <si>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</si>
  <si>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</si>
  <si>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</si>
  <si>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</si>
  <si>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</si>
  <si>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</si>
  <si>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</si>
  <si>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</si>
  <si>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</si>
  <si>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</si>
  <si>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</si>
  <si>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</si>
  <si>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</si>
  <si>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</si>
  <si>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</si>
  <si>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</si>
  <si>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</si>
  <si>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</si>
  <si>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</si>
  <si>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</si>
  <si>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</si>
  <si>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</si>
  <si>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</si>
  <si>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</si>
  <si>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</si>
  <si>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</si>
  <si>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</si>
  <si>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</si>
  <si>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</si>
  <si>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</si>
  <si>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</si>
  <si>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</si>
  <si>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</si>
  <si>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</si>
  <si>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</si>
  <si>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</si>
  <si>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</si>
  <si>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</si>
  <si>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</si>
  <si>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</si>
  <si>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</si>
  <si>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</si>
  <si>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</si>
  <si>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</si>
  <si>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</si>
  <si>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</si>
  <si>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</si>
  <si>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</si>
  <si>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</si>
  <si>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</si>
  <si>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</si>
  <si>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</si>
  <si>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</si>
  <si>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</si>
  <si>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</si>
  <si>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</si>
  <si>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</si>
  <si>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</si>
  <si>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</si>
  <si>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</si>
  <si>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</si>
  <si>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</si>
  <si>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</si>
  <si>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</si>
  <si>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</si>
  <si>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</si>
  <si>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</si>
  <si>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</si>
  <si>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</si>
  <si>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</si>
  <si>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</si>
  <si>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</si>
  <si>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</si>
  <si>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</si>
  <si>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</si>
  <si>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</si>
  <si>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</si>
  <si>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</si>
  <si>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</si>
  <si>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</si>
  <si>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</si>
  <si>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</si>
  <si>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</si>
  <si>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</si>
  <si>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</si>
  <si>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</si>
  <si>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</si>
  <si>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</si>
  <si>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</si>
  <si>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</si>
  <si>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</si>
  <si>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</si>
  <si>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</si>
  <si>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</si>
  <si>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</si>
  <si>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</si>
  <si>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</si>
  <si>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</si>
  <si>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</si>
  <si>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</si>
  <si>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</si>
  <si>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</si>
  <si>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</si>
  <si>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</si>
  <si>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</si>
  <si>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</si>
  <si>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</si>
  <si>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</si>
  <si>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</si>
  <si>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</si>
  <si>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</si>
  <si>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</si>
  <si>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</si>
  <si>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</si>
  <si>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</si>
  <si>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</si>
  <si>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</si>
  <si>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</si>
  <si>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</si>
  <si>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</si>
  <si>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</si>
  <si>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</si>
  <si>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</si>
  <si>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</si>
  <si>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</si>
  <si>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</si>
  <si>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</si>
  <si>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</si>
  <si>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</si>
  <si>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</si>
  <si>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</si>
  <si>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</si>
  <si>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</si>
  <si>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</si>
  <si>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</si>
  <si>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</si>
  <si>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</si>
  <si>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</si>
  <si>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</si>
  <si>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</si>
  <si>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</si>
  <si>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</si>
  <si>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</si>
  <si>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</si>
  <si>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</si>
  <si>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</si>
  <si>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</si>
  <si>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</si>
  <si>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</si>
  <si>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</si>
  <si>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</si>
  <si>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</si>
  <si>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</si>
  <si>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</si>
  <si>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</si>
  <si>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</si>
  <si>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</si>
  <si>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</si>
  <si>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</si>
  <si>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</si>
  <si>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</si>
  <si>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</si>
  <si>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</si>
  <si>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</si>
  <si>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</si>
  <si>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</si>
  <si>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</si>
  <si>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</si>
  <si>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</si>
  <si>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</si>
  <si>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</si>
  <si>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</si>
  <si>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</si>
  <si>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</si>
  <si>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</si>
  <si>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</si>
  <si>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</si>
  <si>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</si>
  <si>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</si>
  <si>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</si>
  <si>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</si>
  <si>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</si>
  <si>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</si>
  <si>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</si>
  <si>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</si>
  <si>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</si>
  <si>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</si>
  <si>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</si>
  <si>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</si>
  <si>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</si>
  <si>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</si>
  <si>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</si>
  <si>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</si>
  <si>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</si>
  <si>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</si>
  <si>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</si>
  <si>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</si>
  <si>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</si>
  <si>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</si>
  <si>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</si>
  <si>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</si>
  <si>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</si>
  <si>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</si>
  <si>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</si>
  <si>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</si>
  <si>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</si>
  <si>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</si>
  <si>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</si>
  <si>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</si>
  <si>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</si>
  <si>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</si>
  <si>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</si>
  <si>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</si>
  <si>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</si>
  <si>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</si>
  <si>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</si>
  <si>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</si>
  <si>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</si>
  <si>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</si>
  <si>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</si>
  <si>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</si>
  <si>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</si>
  <si>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</si>
  <si>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</si>
  <si>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</si>
  <si>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</si>
  <si>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</si>
  <si>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</si>
  <si>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</si>
  <si>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</si>
  <si>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</si>
  <si>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</si>
  <si>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</si>
  <si>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</si>
  <si>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</si>
  <si>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</si>
  <si>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</si>
  <si>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</si>
  <si>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</si>
  <si>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</si>
  <si>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</si>
  <si>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</si>
  <si>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</si>
  <si>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</si>
  <si>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</si>
  <si>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</si>
  <si>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</si>
  <si>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</si>
  <si>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</si>
  <si>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</si>
  <si>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</si>
  <si>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</si>
  <si>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</si>
  <si>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</si>
  <si>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</si>
  <si>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</si>
  <si>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</si>
  <si>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</si>
  <si>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</si>
  <si>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</si>
  <si>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</si>
  <si>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</si>
  <si>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</si>
  <si>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</si>
  <si>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</si>
  <si>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</si>
  <si>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</si>
  <si>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</si>
  <si>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</si>
  <si>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</si>
  <si>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</si>
  <si>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</si>
  <si>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</si>
  <si>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</si>
  <si>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</si>
  <si>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</si>
  <si>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</si>
  <si>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</si>
  <si>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</si>
  <si>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</si>
  <si>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</si>
  <si>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</si>
  <si>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</si>
  <si>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</si>
  <si>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</si>
  <si>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</si>
  <si>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</si>
  <si>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</si>
  <si>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</si>
  <si>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</si>
  <si>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</si>
  <si>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</si>
  <si>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</si>
  <si>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</si>
  <si>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</si>
  <si>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</si>
  <si>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</si>
  <si>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</si>
  <si>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</si>
  <si>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</si>
  <si>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</si>
  <si>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</si>
  <si>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</si>
  <si>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</si>
  <si>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</si>
  <si>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</si>
  <si>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</si>
  <si>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</si>
  <si>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</si>
  <si>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</si>
  <si>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</si>
  <si>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</si>
  <si>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</si>
  <si>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</si>
  <si>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</si>
  <si>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</si>
  <si>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</si>
  <si>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</si>
  <si>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</si>
  <si>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</si>
  <si>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</si>
  <si>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</si>
  <si>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</si>
  <si>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</si>
  <si>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</si>
  <si>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</si>
  <si>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</si>
  <si>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</si>
  <si>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</si>
  <si>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</si>
  <si>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</si>
  <si>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</si>
  <si>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</si>
  <si>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</si>
  <si>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</si>
  <si>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</si>
  <si>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</si>
  <si>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</si>
  <si>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</si>
  <si>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</si>
  <si>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</si>
  <si>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</si>
  <si>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</si>
  <si>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</si>
  <si>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</si>
  <si>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</si>
  <si>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</si>
  <si>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</si>
  <si>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</si>
  <si>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</si>
  <si>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</si>
  <si>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</si>
  <si>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</si>
  <si>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</si>
  <si>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</si>
  <si>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</si>
  <si>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</si>
  <si>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</si>
  <si>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</si>
  <si>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</si>
  <si>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</si>
  <si>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</si>
  <si>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</si>
  <si>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</si>
  <si>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</si>
  <si>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</si>
  <si>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</si>
  <si>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</si>
  <si>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</si>
  <si>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</si>
  <si>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</si>
  <si>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</si>
  <si>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</si>
  <si>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</si>
  <si>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</si>
  <si>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</si>
  <si>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</si>
  <si>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</si>
  <si>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</si>
  <si>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</si>
  <si>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</si>
  <si>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</si>
  <si>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</si>
  <si>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</si>
  <si>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</si>
  <si>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</si>
  <si>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</si>
  <si>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</si>
  <si>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</si>
  <si>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</si>
  <si>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</si>
  <si>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</si>
  <si>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</si>
  <si>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</si>
  <si>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</si>
  <si>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</si>
  <si>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</si>
  <si>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</si>
  <si>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</si>
  <si>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</si>
  <si>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</si>
  <si>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</si>
  <si>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</si>
  <si>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</si>
  <si>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</si>
  <si>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</si>
  <si>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</si>
  <si>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</si>
  <si>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</si>
  <si>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</si>
  <si>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</si>
  <si>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</si>
  <si>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</si>
  <si>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</si>
  <si>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</si>
  <si>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</si>
  <si>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</si>
  <si>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</si>
  <si>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</si>
  <si>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</si>
  <si>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</si>
  <si>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</si>
  <si>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</si>
  <si>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</si>
  <si>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</si>
  <si>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</si>
  <si>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</si>
  <si>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</si>
  <si>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</si>
  <si>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</si>
  <si>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</si>
  <si>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</si>
  <si>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</si>
  <si>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</si>
  <si>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</si>
  <si>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</si>
  <si>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</si>
  <si>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</si>
  <si>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</si>
  <si>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</si>
  <si>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</si>
  <si>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</si>
  <si>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</si>
  <si>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</si>
  <si>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</si>
  <si>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</si>
  <si>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</si>
  <si>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</si>
  <si>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</si>
  <si>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</si>
  <si>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</si>
  <si>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</si>
  <si>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</si>
  <si>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</si>
  <si>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</si>
  <si>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</si>
  <si>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</si>
  <si>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</si>
  <si>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</si>
  <si>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</si>
  <si>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</si>
  <si>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</si>
  <si>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</si>
  <si>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</si>
  <si>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</si>
  <si>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</si>
  <si>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</si>
  <si>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</si>
  <si>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</si>
  <si>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</si>
  <si>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</si>
  <si>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</si>
  <si>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</si>
  <si>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</si>
  <si>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</si>
  <si>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</si>
  <si>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</si>
  <si>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</si>
  <si>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</si>
  <si>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</si>
  <si>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</si>
  <si>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</si>
  <si>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</si>
  <si>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</si>
  <si>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</si>
  <si>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</si>
  <si>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</si>
  <si>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</si>
  <si>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</si>
  <si>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</si>
  <si>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</si>
  <si>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</si>
  <si>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</si>
  <si>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</si>
  <si>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</si>
  <si>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</si>
  <si>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</si>
  <si>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</si>
  <si>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</si>
  <si>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</si>
  <si>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</si>
  <si>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</si>
  <si>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</si>
  <si>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</si>
  <si>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</si>
  <si>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</si>
  <si>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</si>
  <si>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</si>
  <si>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</si>
  <si>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</si>
  <si>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</si>
  <si>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</si>
  <si>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</si>
  <si>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</si>
  <si>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</si>
  <si>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</si>
  <si>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</si>
  <si>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</si>
  <si>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</si>
  <si>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</si>
  <si>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</si>
  <si>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</si>
  <si>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</si>
  <si>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</si>
  <si>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</si>
  <si>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</si>
  <si>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</si>
  <si>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</si>
  <si>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</si>
  <si>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</si>
  <si>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</si>
  <si>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</si>
  <si>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</si>
  <si>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</si>
  <si>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</si>
  <si>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</si>
  <si>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</si>
  <si>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</si>
  <si>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</si>
  <si>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</si>
  <si>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</si>
  <si>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</si>
  <si>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</si>
  <si>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</si>
  <si>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</si>
  <si>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</si>
  <si>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</si>
  <si>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</si>
  <si>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</si>
  <si>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</si>
  <si>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</si>
  <si>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</si>
  <si>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</si>
  <si>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</si>
  <si>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</si>
  <si>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</si>
  <si>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</si>
  <si>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</si>
  <si>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</si>
  <si>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</si>
  <si>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</si>
  <si>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</si>
  <si>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</si>
  <si>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</si>
  <si>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</si>
  <si>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</si>
  <si>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</si>
  <si>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</si>
  <si>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</si>
  <si>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</si>
  <si>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</si>
  <si>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</si>
  <si>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</si>
  <si>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</si>
  <si>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</si>
  <si>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</si>
  <si>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</si>
  <si>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</si>
  <si>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</si>
  <si>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</si>
  <si>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</si>
  <si>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</si>
  <si>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</si>
  <si>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</si>
  <si>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</si>
  <si>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</si>
  <si>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</si>
  <si>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</si>
  <si>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</si>
  <si>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</si>
  <si>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</si>
  <si>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</si>
  <si>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</si>
  <si>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</si>
  <si>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</si>
  <si>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</si>
  <si>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</si>
  <si>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</si>
  <si>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</si>
  <si>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</si>
  <si>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</si>
  <si>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</si>
  <si>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</si>
  <si>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</si>
  <si>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</si>
  <si>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</si>
  <si>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</si>
  <si>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</si>
  <si>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</si>
  <si>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</si>
  <si>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</si>
  <si>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</si>
  <si>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</si>
  <si>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</si>
  <si>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</si>
  <si>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</si>
  <si>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</si>
  <si>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</si>
  <si>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</si>
  <si>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</si>
  <si>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</si>
  <si>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</si>
  <si>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</si>
  <si>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</si>
  <si>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</si>
  <si>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</si>
  <si>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</si>
  <si>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</si>
  <si>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</si>
  <si>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</si>
  <si>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</si>
  <si>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</si>
  <si>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</si>
  <si>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</si>
  <si>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</si>
  <si>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</si>
  <si>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</si>
  <si>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</si>
  <si>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</si>
  <si>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</si>
  <si>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</si>
  <si>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</si>
  <si>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</si>
  <si>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</si>
  <si>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</si>
  <si>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</si>
  <si>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</si>
  <si>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</si>
  <si>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</si>
  <si>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</si>
  <si>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</si>
  <si>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</si>
  <si>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</si>
  <si>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</si>
  <si>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</si>
  <si>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</si>
  <si>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</si>
  <si>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</si>
  <si>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</si>
  <si>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</si>
  <si>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</si>
  <si>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</si>
  <si>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</si>
  <si>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</si>
  <si>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</si>
  <si>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</si>
  <si>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</si>
  <si>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</si>
  <si>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</si>
  <si>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</si>
  <si>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</si>
  <si>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</si>
  <si>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</si>
  <si>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</si>
  <si>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</si>
  <si>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</si>
  <si>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</si>
  <si>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</si>
  <si>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</si>
  <si>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</si>
  <si>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</si>
  <si>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</si>
  <si>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</si>
  <si>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</si>
  <si>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</si>
  <si>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</si>
  <si>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</si>
  <si>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</si>
  <si>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</si>
  <si>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</si>
  <si>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</si>
  <si>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</si>
  <si>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</si>
  <si>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</si>
  <si>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</si>
  <si>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</si>
  <si>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</si>
  <si>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</si>
  <si>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</si>
  <si>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</si>
  <si>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</si>
  <si>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</si>
  <si>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</si>
  <si>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</si>
  <si>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</si>
  <si>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</si>
  <si>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</si>
  <si>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</si>
  <si>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</si>
  <si>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</si>
  <si>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</si>
  <si>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</si>
  <si>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</si>
  <si>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</si>
  <si>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</si>
  <si>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</si>
  <si>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</si>
  <si>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</si>
  <si>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</si>
  <si>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</si>
  <si>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</si>
  <si>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</si>
  <si>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</si>
  <si>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</si>
  <si>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</si>
  <si>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</si>
  <si>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</si>
  <si>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</si>
  <si>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</si>
  <si>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</si>
  <si>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</si>
  <si>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</si>
  <si>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</si>
  <si>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</si>
  <si>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</si>
  <si>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</si>
  <si>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</si>
  <si>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</si>
  <si>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</si>
  <si>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</si>
  <si>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</si>
  <si>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</si>
  <si>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</si>
  <si>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</si>
  <si>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</si>
  <si>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</si>
  <si>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</si>
  <si>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</si>
  <si>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</si>
  <si>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</si>
  <si>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</si>
  <si>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</si>
  <si>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</si>
  <si>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</si>
  <si>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</si>
  <si>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</si>
  <si>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</si>
  <si>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</si>
  <si>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</si>
  <si>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</si>
  <si>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</si>
  <si>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</si>
  <si>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</si>
  <si>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</si>
  <si>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</si>
  <si>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</si>
  <si>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</si>
  <si>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</si>
  <si>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</si>
  <si>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</si>
  <si>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</si>
  <si>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</si>
  <si>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</si>
  <si>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</si>
  <si>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</si>
  <si>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</si>
  <si>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</si>
  <si>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</si>
  <si>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</si>
  <si>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</si>
  <si>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</si>
  <si>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</si>
  <si>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</si>
  <si>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</si>
  <si>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</si>
  <si>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</si>
  <si>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</si>
  <si>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</si>
  <si>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</si>
  <si>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</si>
  <si>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</si>
  <si>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</si>
  <si>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</si>
  <si>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</si>
  <si>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</si>
  <si>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</si>
  <si>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</si>
  <si>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</si>
  <si>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</si>
  <si>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</si>
  <si>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</si>
  <si>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</si>
  <si>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</si>
  <si>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</si>
  <si>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</si>
  <si>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</si>
  <si>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</si>
  <si>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</si>
  <si>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</si>
  <si>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</si>
  <si>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</si>
  <si>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</si>
  <si>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</si>
  <si>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</si>
  <si>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</si>
  <si>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</si>
  <si>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</si>
  <si>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</si>
  <si>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</si>
  <si>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</si>
  <si>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</si>
  <si>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</si>
  <si>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</si>
  <si>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</si>
  <si>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</si>
  <si>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</si>
  <si>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</si>
  <si>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</si>
  <si>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</si>
  <si>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</si>
  <si>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</si>
  <si>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</si>
  <si>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</si>
  <si>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</si>
  <si>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</si>
  <si>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</si>
  <si>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</si>
  <si>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</si>
  <si>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</si>
  <si>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</si>
  <si>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</si>
  <si>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</si>
  <si>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</si>
  <si>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</si>
  <si>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</si>
  <si>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</si>
  <si>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</si>
  <si>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</si>
  <si>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</si>
  <si>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</si>
  <si>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</si>
  <si>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</si>
  <si>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</si>
  <si>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</si>
  <si>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</si>
  <si>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</si>
  <si>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</si>
  <si>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</si>
  <si>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</si>
  <si>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</si>
  <si>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</si>
  <si>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</si>
  <si>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</si>
  <si>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</si>
  <si>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</si>
  <si>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</si>
  <si>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</si>
  <si>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</si>
  <si>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</si>
  <si>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</si>
  <si>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</si>
  <si>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</si>
  <si>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</si>
  <si>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</si>
  <si>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</si>
  <si>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</si>
  <si>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</si>
  <si>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</si>
  <si>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</si>
  <si>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</si>
  <si>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</si>
  <si>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</si>
  <si>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</si>
  <si>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</si>
  <si>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</si>
  <si>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</si>
  <si>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</si>
  <si>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</si>
  <si>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</si>
  <si>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</si>
  <si>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</si>
  <si>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</si>
  <si>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</si>
  <si>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</si>
  <si>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</si>
  <si>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</si>
  <si>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</si>
  <si>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</si>
  <si>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</si>
  <si>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</si>
  <si>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</si>
  <si>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</si>
  <si>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</si>
  <si>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</si>
  <si>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</si>
  <si>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</si>
  <si>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</si>
  <si>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</si>
  <si>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</si>
  <si>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</si>
  <si>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</si>
  <si>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</si>
  <si>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</si>
  <si>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</si>
  <si>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</si>
  <si>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</si>
  <si>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</si>
  <si>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</si>
  <si>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</si>
  <si>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</si>
  <si>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</si>
  <si>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</si>
  <si>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</si>
  <si>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</si>
  <si>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</si>
  <si>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</si>
  <si>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</si>
  <si>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</si>
  <si>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</si>
  <si>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</si>
  <si>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</si>
  <si>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</si>
  <si>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</si>
  <si>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</si>
  <si>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</si>
  <si>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</si>
  <si>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</si>
  <si>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</si>
  <si>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</si>
  <si>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</si>
  <si>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</si>
  <si>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</si>
  <si>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</si>
  <si>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</si>
  <si>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</si>
  <si>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</si>
  <si>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</si>
  <si>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</si>
  <si>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</si>
  <si>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</si>
  <si>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</si>
  <si>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</si>
  <si>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</si>
  <si>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</si>
  <si>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</si>
  <si>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</si>
  <si>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</si>
  <si>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</si>
  <si>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</si>
  <si>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</si>
  <si>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</si>
  <si>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</si>
  <si>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</si>
  <si>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</si>
  <si>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</si>
  <si>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</si>
  <si>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</si>
  <si>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</si>
  <si>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</si>
  <si>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</si>
  <si>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</si>
  <si>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</si>
  <si>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</si>
  <si>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</si>
  <si>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</si>
  <si>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</si>
  <si>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</si>
  <si>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</si>
  <si>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</si>
  <si>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</si>
  <si>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</si>
  <si>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</si>
  <si>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</si>
  <si>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</si>
  <si>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</si>
  <si>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</si>
  <si>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</si>
  <si>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</si>
  <si>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</si>
  <si>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</si>
  <si>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</si>
  <si>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</si>
  <si>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</si>
  <si>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</si>
  <si>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</si>
  <si>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</si>
  <si>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</si>
  <si>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</si>
  <si>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</si>
  <si>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</si>
  <si>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</si>
  <si>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</si>
  <si>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</si>
  <si>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</si>
  <si>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</si>
  <si>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</si>
  <si>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</si>
  <si>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</si>
  <si>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</si>
  <si>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</si>
  <si>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</si>
  <si>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</si>
  <si>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</si>
  <si>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</si>
  <si>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</si>
  <si>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</si>
  <si>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</si>
  <si>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</si>
  <si>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</si>
  <si>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</si>
  <si>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</si>
  <si>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</si>
  <si>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</si>
  <si>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</si>
  <si>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</si>
  <si>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</si>
  <si>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</si>
  <si>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</si>
  <si>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</si>
  <si>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</si>
  <si>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</si>
  <si>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</si>
  <si>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</si>
  <si>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</si>
  <si>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</si>
  <si>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</si>
  <si>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</si>
  <si>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</si>
  <si>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</si>
  <si>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</si>
  <si>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</si>
  <si>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</si>
  <si>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</si>
  <si>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</si>
  <si>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</si>
  <si>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</si>
  <si>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</si>
  <si>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</si>
  <si>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</si>
  <si>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</si>
  <si>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</si>
  <si>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</si>
  <si>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</si>
  <si>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</si>
  <si>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</si>
  <si>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</si>
  <si>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</si>
  <si>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</si>
  <si>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</si>
  <si>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</si>
  <si>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</si>
  <si>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</si>
  <si>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</si>
  <si>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</si>
  <si>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</si>
  <si>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</si>
  <si>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</si>
  <si>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</si>
  <si>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</si>
  <si>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</si>
  <si>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</si>
  <si>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</si>
  <si>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</si>
  <si>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</si>
  <si>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</si>
  <si>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</si>
  <si>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</si>
  <si>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</si>
  <si>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</si>
  <si>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</si>
  <si>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</si>
  <si>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</si>
  <si>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</si>
  <si>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</si>
  <si>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</si>
  <si>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</si>
  <si>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</si>
  <si>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</si>
  <si>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</si>
  <si>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</si>
  <si>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</si>
  <si>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</si>
  <si>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</si>
  <si>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</si>
  <si>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</si>
  <si>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</si>
  <si>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</si>
  <si>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</si>
  <si>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</si>
  <si>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</si>
  <si>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</si>
  <si>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</si>
  <si>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</si>
  <si>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</si>
  <si>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</si>
  <si>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</si>
  <si>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</si>
  <si>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</si>
  <si>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</si>
  <si>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</si>
  <si>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</si>
  <si>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</si>
  <si>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</si>
  <si>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</si>
  <si>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</si>
  <si>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</si>
  <si>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</si>
  <si>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</si>
  <si>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</si>
  <si>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</si>
  <si>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</si>
  <si>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</si>
  <si>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</si>
  <si>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</si>
  <si>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</si>
  <si>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</si>
  <si>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</si>
  <si>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</si>
  <si>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</si>
  <si>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</si>
  <si>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</si>
  <si>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</si>
  <si>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</si>
  <si>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</si>
  <si>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</si>
  <si>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</si>
  <si>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</si>
  <si>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</si>
  <si>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</si>
  <si>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</si>
  <si>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</si>
  <si>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</si>
  <si>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</si>
  <si>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</si>
  <si>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</si>
  <si>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</si>
  <si>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</si>
  <si>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</si>
  <si>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</si>
  <si>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</si>
  <si>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</si>
  <si>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</si>
  <si>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</si>
  <si>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</si>
  <si>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</si>
  <si>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</si>
  <si>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</si>
  <si>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</si>
  <si>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</si>
  <si>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</si>
  <si>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</si>
  <si>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</si>
  <si>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</si>
  <si>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</si>
  <si>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</si>
  <si>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</si>
  <si>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</si>
  <si>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</si>
  <si>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</si>
  <si>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</si>
  <si>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</si>
  <si>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</si>
  <si>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</si>
  <si>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</si>
  <si>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</si>
  <si>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</si>
  <si>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</si>
  <si>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</si>
  <si>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</si>
  <si>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</si>
  <si>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</si>
  <si>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</si>
  <si>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</si>
  <si>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</si>
  <si>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</si>
  <si>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</si>
  <si>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</si>
  <si>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</si>
  <si>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</si>
  <si>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</si>
  <si>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</si>
  <si>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</si>
  <si>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</si>
  <si>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</si>
  <si>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</si>
  <si>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</si>
  <si>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</si>
  <si>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</si>
  <si>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</si>
  <si>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</si>
  <si>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</si>
  <si>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</si>
  <si>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</si>
  <si>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</si>
  <si>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</si>
  <si>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</si>
  <si>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</si>
  <si>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</si>
  <si>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</si>
  <si>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</si>
  <si>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</si>
  <si>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</si>
  <si>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</si>
  <si>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</si>
  <si>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</si>
  <si>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</si>
  <si>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</si>
  <si>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</si>
  <si>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</si>
  <si>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</si>
  <si>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</si>
  <si>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</si>
  <si>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</si>
  <si>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</si>
  <si>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</si>
  <si>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</si>
  <si>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</si>
  <si>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</si>
  <si>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</si>
  <si>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</si>
  <si>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</si>
  <si>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</si>
  <si>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</si>
  <si>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</si>
  <si>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</si>
  <si>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</si>
  <si>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</si>
  <si>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</si>
  <si>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</si>
  <si>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</si>
  <si>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</si>
  <si>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</si>
  <si>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</si>
  <si>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</si>
  <si>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</si>
  <si>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</si>
  <si>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</si>
  <si>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</si>
  <si>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</si>
  <si>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</si>
  <si>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</si>
  <si>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</si>
  <si>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</si>
  <si>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</si>
  <si>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</si>
  <si>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</si>
  <si>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</si>
  <si>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</si>
  <si>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</si>
  <si>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</si>
  <si>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</si>
  <si>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</si>
  <si>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</si>
  <si>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</si>
  <si>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</si>
  <si>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</si>
  <si>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</si>
  <si>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</si>
  <si>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</si>
  <si>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</si>
  <si>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</si>
  <si>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</si>
  <si>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</si>
  <si>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</si>
  <si>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</si>
  <si>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</si>
  <si>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</si>
  <si>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</si>
  <si>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</si>
  <si>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</si>
  <si>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</si>
  <si>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</si>
  <si>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</si>
  <si>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</si>
  <si>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</si>
  <si>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</si>
  <si>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</si>
  <si>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</si>
  <si>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</si>
  <si>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</si>
  <si>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</si>
  <si>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</si>
  <si>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</si>
  <si>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</si>
  <si>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</si>
  <si>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</si>
  <si>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</si>
  <si>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</si>
  <si>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</si>
  <si>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</si>
  <si>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</si>
  <si>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</si>
  <si>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</si>
  <si>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</si>
  <si>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</si>
  <si>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</si>
  <si>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</si>
  <si>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</si>
  <si>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</si>
  <si>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</si>
  <si>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</si>
  <si>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</si>
  <si>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</si>
  <si>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</si>
  <si>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</si>
  <si>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</si>
  <si>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</si>
  <si>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</si>
  <si>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</si>
  <si>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</si>
  <si>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</si>
  <si>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</si>
  <si>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</si>
  <si>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</si>
  <si>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</si>
  <si>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</si>
  <si>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</si>
  <si>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</si>
  <si>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</si>
  <si>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</si>
  <si>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</si>
  <si>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</si>
  <si>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</si>
  <si>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</si>
  <si>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</si>
  <si>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</si>
  <si>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</si>
  <si>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</si>
  <si>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</si>
  <si>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</si>
  <si>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</si>
  <si>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</si>
  <si>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</si>
  <si>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</si>
  <si>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</si>
  <si>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</si>
  <si>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</si>
  <si>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</si>
  <si>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</si>
  <si>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</si>
  <si>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</si>
  <si>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</si>
  <si>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</si>
  <si>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</si>
  <si>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</si>
  <si>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</si>
  <si>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</si>
  <si>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</si>
  <si>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</si>
  <si>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</si>
  <si>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</si>
  <si>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</si>
  <si>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</si>
  <si>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</si>
  <si>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</si>
  <si>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</si>
  <si>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</si>
  <si>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</si>
  <si>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</si>
  <si>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</si>
  <si>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</si>
  <si>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</si>
  <si>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</si>
  <si>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</si>
  <si>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</si>
  <si>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</si>
  <si>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</si>
  <si>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</si>
  <si>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</si>
  <si>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</si>
  <si>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</si>
  <si>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</si>
  <si>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</si>
  <si>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</si>
  <si>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</si>
  <si>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</si>
  <si>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</si>
  <si>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</si>
  <si>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</si>
  <si>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</si>
  <si>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</si>
  <si>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</si>
  <si>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</si>
  <si>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</si>
  <si>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</si>
  <si>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</si>
  <si>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</si>
  <si>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</si>
  <si>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</si>
  <si>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</si>
  <si>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</si>
  <si>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</si>
  <si>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</si>
  <si>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</si>
  <si>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</si>
  <si>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</si>
  <si>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</si>
  <si>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</si>
  <si>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</si>
  <si>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</si>
  <si>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</si>
  <si>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</si>
  <si>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</si>
  <si>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</si>
  <si>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</si>
  <si>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</si>
  <si>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</si>
  <si>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</si>
  <si>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</si>
  <si>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</si>
  <si>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</si>
  <si>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</si>
  <si>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</si>
  <si>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</si>
  <si>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</si>
  <si>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</si>
  <si>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</si>
  <si>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</si>
  <si>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</si>
  <si>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</si>
  <si>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</si>
  <si>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</si>
  <si>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</si>
  <si>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</si>
  <si>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</si>
  <si>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</si>
  <si>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</si>
  <si>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</si>
  <si>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</si>
  <si>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</si>
  <si>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</si>
  <si>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</si>
  <si>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</si>
  <si>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</si>
  <si>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</si>
  <si>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</si>
  <si>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</si>
  <si>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</si>
  <si>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</si>
  <si>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</si>
  <si>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</si>
  <si>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</si>
  <si>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</si>
  <si>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</si>
  <si>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</si>
  <si>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</si>
  <si>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</si>
  <si>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</si>
  <si>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</si>
  <si>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</si>
  <si>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</si>
  <si>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</si>
  <si>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</si>
  <si>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</si>
  <si>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</si>
  <si>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</si>
  <si>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</si>
  <si>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</si>
  <si>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</si>
  <si>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</si>
  <si>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</si>
  <si>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</si>
  <si>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</si>
  <si>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</si>
  <si>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</si>
  <si>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</si>
  <si>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</si>
  <si>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</si>
  <si>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</si>
  <si>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</si>
  <si>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</si>
  <si>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</si>
  <si>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</si>
  <si>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</si>
  <si>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</si>
  <si>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</si>
  <si>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</si>
  <si>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</si>
  <si>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</si>
  <si>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</si>
  <si>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</si>
  <si>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</si>
  <si>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</si>
  <si>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</si>
  <si>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</si>
  <si>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</si>
  <si>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</si>
  <si>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</si>
  <si>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</si>
  <si>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</si>
  <si>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</si>
  <si>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</si>
  <si>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</si>
  <si>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</si>
  <si>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</si>
  <si>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</si>
  <si>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</si>
  <si>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</si>
  <si>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</si>
  <si>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</si>
  <si>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</si>
  <si>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</si>
  <si>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</si>
  <si>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</si>
  <si>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</si>
  <si>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</si>
  <si>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</si>
  <si>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</si>
  <si>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</si>
  <si>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</si>
  <si>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</si>
  <si>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</si>
  <si>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</si>
  <si>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</si>
  <si>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</si>
  <si>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</si>
  <si>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</si>
  <si>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</si>
  <si>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</si>
  <si>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</si>
  <si>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</si>
  <si>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</si>
  <si>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</si>
  <si>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</si>
  <si>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</si>
  <si>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</si>
  <si>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</si>
  <si>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</si>
  <si>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</si>
  <si>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</si>
  <si>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</si>
  <si>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</si>
  <si>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</si>
  <si>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</si>
  <si>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</si>
  <si>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</si>
  <si>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</si>
  <si>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</si>
  <si>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</si>
  <si>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</si>
  <si>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</si>
  <si>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</si>
  <si>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</si>
  <si>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</si>
  <si>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</si>
  <si>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</si>
  <si>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</si>
  <si>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</si>
  <si>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</si>
  <si>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</si>
  <si>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</si>
  <si>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</si>
  <si>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</si>
  <si>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</si>
  <si>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</si>
  <si>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</si>
  <si>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</si>
  <si>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</si>
  <si>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</si>
  <si>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</si>
  <si>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</si>
  <si>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</si>
  <si>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</si>
  <si>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</si>
  <si>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</si>
  <si>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</si>
  <si>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</si>
  <si>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</si>
  <si>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</si>
  <si>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</si>
  <si>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</si>
  <si>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</si>
  <si>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</si>
  <si>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</si>
  <si>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</si>
  <si>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</si>
  <si>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</si>
  <si>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</si>
  <si>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</si>
  <si>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</si>
  <si>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</si>
  <si>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</si>
  <si>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</si>
  <si>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</si>
  <si>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</si>
  <si>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</si>
  <si>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</si>
  <si>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</si>
  <si>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</si>
  <si>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</si>
  <si>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</si>
  <si>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</si>
  <si>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</si>
  <si>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</si>
  <si>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</si>
  <si>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</si>
  <si>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</si>
  <si>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</si>
  <si>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</si>
  <si>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</si>
  <si>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</si>
  <si>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</si>
  <si>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</si>
  <si>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</si>
  <si>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</si>
  <si>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</si>
  <si>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</si>
  <si>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</si>
  <si>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</si>
  <si>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</si>
  <si>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</si>
  <si>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</si>
  <si>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</si>
  <si>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</si>
  <si>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</si>
  <si>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</si>
  <si>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</si>
  <si>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</si>
  <si>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</si>
  <si>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</si>
  <si>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</si>
  <si>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</si>
  <si>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</si>
  <si>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</si>
  <si>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</si>
  <si>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</si>
  <si>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</si>
  <si>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</si>
  <si>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</si>
  <si>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</si>
  <si>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</si>
  <si>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</si>
  <si>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</si>
  <si>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</si>
  <si>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</si>
  <si>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</si>
  <si>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</si>
  <si>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</si>
  <si>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</si>
  <si>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</si>
  <si>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</si>
  <si>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</si>
  <si>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</si>
  <si>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</si>
  <si>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</si>
  <si>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</si>
  <si>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</si>
  <si>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</si>
  <si>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</si>
  <si>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</si>
  <si>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</si>
  <si>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</si>
  <si>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</si>
  <si>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</si>
  <si>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</si>
  <si>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</si>
  <si>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</si>
  <si>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</si>
  <si>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</si>
  <si>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</si>
  <si>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</si>
  <si>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</si>
  <si>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</si>
  <si>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</si>
  <si>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</si>
  <si>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</si>
  <si>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</si>
  <si>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</si>
  <si>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</si>
  <si>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</si>
  <si>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</si>
  <si>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</si>
  <si>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</si>
  <si>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</si>
  <si>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</si>
  <si>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</si>
  <si>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</si>
  <si>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</si>
  <si>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</si>
  <si>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</si>
  <si>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</si>
  <si>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</si>
  <si>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</si>
  <si>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</si>
  <si>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</si>
  <si>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</si>
  <si>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</si>
  <si>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</si>
  <si>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</si>
  <si>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</si>
  <si>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</si>
  <si>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</si>
  <si>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</si>
  <si>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</si>
  <si>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</si>
  <si>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</si>
  <si>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</si>
  <si>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</si>
  <si>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</si>
  <si>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</si>
  <si>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</si>
  <si>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</si>
  <si>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</si>
  <si>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</si>
  <si>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</si>
  <si>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</si>
  <si>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</si>
  <si>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</si>
  <si>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</si>
  <si>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</si>
  <si>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</si>
  <si>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</si>
  <si>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</si>
  <si>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</si>
  <si>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</si>
  <si>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</si>
  <si>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</si>
  <si>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</si>
  <si>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</si>
  <si>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</si>
  <si>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</si>
  <si>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</si>
  <si>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</si>
  <si>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</si>
  <si>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</si>
  <si>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</si>
  <si>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</si>
  <si>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</si>
  <si>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</si>
  <si>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</si>
  <si>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</si>
  <si>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</si>
  <si>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</si>
  <si>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</si>
  <si>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</si>
  <si>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</si>
  <si>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</si>
  <si>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</si>
  <si>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</si>
  <si>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</si>
  <si>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</si>
  <si>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</si>
  <si>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</si>
  <si>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</si>
  <si>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</si>
  <si>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</si>
  <si>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</si>
  <si>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</si>
  <si>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</si>
  <si>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</si>
  <si>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</si>
  <si>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</si>
  <si>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</si>
  <si>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</si>
  <si>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</si>
  <si>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</si>
  <si>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</si>
  <si>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</si>
  <si>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</si>
  <si>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</si>
  <si>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</si>
  <si>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</si>
  <si>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</si>
  <si>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</si>
  <si>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</si>
  <si>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</si>
  <si>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</si>
  <si>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</si>
  <si>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</si>
  <si>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</si>
  <si>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</si>
  <si>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</si>
  <si>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</si>
  <si>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</si>
  <si>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</si>
  <si>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</si>
  <si>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</si>
  <si>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</si>
  <si>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</si>
  <si>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</si>
  <si>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</si>
  <si>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</si>
  <si>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</si>
  <si>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</si>
  <si>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</si>
  <si>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</si>
  <si>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</si>
  <si>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</si>
  <si>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</si>
  <si>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</si>
  <si>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</si>
  <si>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</si>
  <si>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</si>
  <si>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</si>
  <si>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</si>
  <si>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</si>
  <si>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</si>
  <si>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</si>
  <si>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</si>
  <si>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</si>
  <si>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</si>
  <si>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</si>
  <si>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</si>
  <si>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</si>
  <si>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</si>
  <si>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</si>
  <si>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</si>
  <si>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</si>
  <si>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</si>
  <si>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</si>
  <si>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</si>
  <si>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</si>
  <si>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</si>
  <si>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</si>
  <si>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</si>
  <si>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</si>
  <si>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</si>
  <si>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</si>
  <si>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</si>
  <si>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</si>
  <si>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</si>
  <si>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</si>
  <si>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</si>
  <si>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</si>
  <si>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</si>
  <si>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</si>
  <si>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</si>
  <si>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</si>
  <si>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</si>
  <si>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</si>
  <si>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</si>
  <si>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</si>
  <si>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</si>
  <si>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</si>
  <si>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</si>
  <si>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</si>
  <si>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</si>
  <si>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</si>
  <si>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</si>
  <si>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</si>
  <si>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</si>
  <si>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</si>
  <si>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</si>
  <si>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</si>
  <si>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</si>
  <si>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</si>
  <si>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</si>
  <si>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</si>
  <si>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</si>
  <si>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</si>
  <si>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</si>
  <si>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</si>
  <si>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</si>
  <si>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</si>
  <si>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</si>
  <si>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</si>
  <si>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</si>
  <si>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</si>
  <si>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</si>
  <si>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</si>
  <si>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</si>
  <si>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</si>
  <si>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</si>
  <si>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</si>
  <si>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</si>
  <si>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</si>
  <si>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</si>
  <si>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</si>
  <si>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</si>
  <si>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</si>
  <si>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</si>
  <si>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</si>
  <si>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</si>
  <si>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</si>
  <si>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</si>
  <si>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</si>
  <si>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</si>
  <si>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</si>
  <si>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</si>
  <si>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</si>
  <si>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</si>
  <si>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</si>
  <si>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</si>
  <si>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</si>
  <si>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</si>
  <si>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</si>
  <si>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</si>
  <si>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</si>
  <si>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</si>
  <si>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</si>
  <si>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</si>
  <si>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</si>
  <si>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</si>
  <si>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</si>
  <si>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</si>
  <si>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</si>
  <si>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</si>
  <si>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</si>
  <si>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</si>
  <si>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</si>
  <si>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</si>
  <si>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</si>
  <si>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</si>
  <si>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</si>
  <si>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</si>
  <si>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</si>
  <si>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</si>
  <si>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</si>
  <si>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</si>
  <si>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</si>
  <si>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</si>
  <si>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</si>
  <si>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</si>
  <si>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</si>
  <si>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</si>
  <si>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</si>
  <si>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</si>
  <si>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</si>
  <si>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</si>
  <si>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</si>
  <si>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</si>
  <si>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</si>
  <si>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</si>
  <si>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</si>
  <si>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</si>
  <si>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</si>
  <si>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</si>
  <si>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</si>
  <si>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</si>
  <si>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</si>
  <si>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</si>
  <si>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</si>
  <si>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</si>
  <si>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</si>
  <si>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</si>
  <si>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</si>
  <si>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</si>
  <si>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</si>
  <si>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</si>
  <si>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</si>
  <si>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</si>
  <si>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</si>
  <si>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</si>
  <si>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</si>
  <si>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</si>
  <si>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</si>
  <si>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</si>
  <si>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</si>
  <si>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</si>
  <si>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</si>
  <si>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</si>
  <si>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</si>
  <si>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</si>
  <si>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</si>
  <si>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</si>
  <si>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</si>
  <si>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</si>
  <si>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</si>
  <si>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</si>
  <si>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</si>
  <si>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</si>
  <si>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</si>
  <si>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</si>
  <si>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</si>
  <si>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</si>
  <si>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</si>
  <si>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</si>
  <si>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</si>
  <si>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</si>
  <si>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</si>
  <si>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</si>
  <si>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</si>
  <si>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</si>
  <si>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</si>
  <si>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</si>
  <si>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</si>
  <si>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</si>
  <si>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</si>
  <si>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</si>
  <si>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</si>
  <si>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</si>
  <si>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</si>
  <si>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</si>
  <si>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</si>
  <si>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</si>
  <si>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</si>
  <si>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</si>
  <si>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</si>
  <si>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</si>
  <si>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</si>
  <si>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</si>
  <si>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</si>
  <si>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</si>
  <si>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</si>
  <si>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</si>
  <si>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</si>
  <si>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</si>
  <si>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</si>
  <si>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</si>
  <si>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</si>
  <si>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</si>
  <si>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</si>
  <si>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</si>
  <si>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</si>
  <si>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</si>
  <si>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</si>
  <si>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</si>
  <si>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</si>
  <si>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</si>
  <si>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</si>
  <si>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</si>
  <si>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</si>
  <si>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</si>
  <si>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</si>
  <si>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</si>
  <si>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</si>
  <si>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</si>
  <si>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</si>
  <si>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</si>
  <si>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</si>
  <si>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</si>
  <si>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</si>
  <si>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</si>
  <si>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</si>
  <si>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</si>
  <si>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</si>
  <si>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</si>
  <si>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</si>
  <si>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</si>
  <si>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</si>
  <si>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</si>
  <si>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</si>
  <si>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</si>
  <si>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</si>
  <si>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</si>
  <si>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</si>
  <si>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</si>
  <si>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</si>
  <si>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</si>
  <si>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</si>
  <si>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</si>
  <si>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</si>
  <si>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</si>
  <si>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</si>
  <si>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</si>
  <si>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</si>
  <si>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</si>
  <si>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</si>
  <si>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</si>
  <si>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</si>
  <si>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</si>
  <si>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</si>
  <si>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</si>
  <si>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</si>
  <si>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</si>
  <si>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</si>
  <si>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</si>
  <si>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</si>
  <si>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</si>
  <si>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</si>
  <si>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</si>
  <si>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</si>
  <si>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</si>
  <si>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</si>
  <si>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</si>
  <si>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</si>
  <si>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</si>
  <si>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</si>
  <si>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</si>
  <si>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</si>
  <si>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</si>
  <si>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</si>
  <si>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</si>
  <si>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</si>
  <si>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</si>
  <si>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</si>
  <si>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</si>
  <si>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</si>
  <si>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</si>
  <si>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</si>
  <si>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</si>
  <si>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</si>
  <si>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</si>
  <si>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</si>
  <si>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</si>
  <si>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</si>
  <si>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</si>
  <si>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</si>
  <si>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</si>
  <si>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</si>
  <si>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</si>
  <si>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</si>
  <si>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</si>
  <si>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</si>
  <si>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</si>
  <si>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</si>
  <si>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</si>
  <si>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</si>
  <si>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</si>
  <si>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</si>
  <si>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</si>
  <si>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</si>
  <si>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</si>
  <si>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</si>
  <si>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</si>
  <si>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</si>
  <si>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</si>
  <si>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</si>
  <si>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</si>
  <si>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</si>
  <si>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</si>
  <si>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</si>
  <si>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</si>
  <si>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</si>
  <si>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</si>
  <si>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</si>
  <si>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</si>
  <si>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</si>
  <si>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</si>
  <si>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</si>
  <si>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</si>
  <si>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</si>
  <si>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</si>
  <si>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</si>
  <si>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</si>
  <si>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</si>
  <si>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</si>
  <si>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</si>
  <si>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</si>
  <si>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</si>
  <si>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</si>
  <si>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</si>
  <si>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</si>
  <si>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</si>
  <si>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</si>
  <si>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</si>
  <si>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</si>
  <si>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</si>
  <si>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</si>
  <si>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</si>
  <si>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</si>
  <si>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</si>
  <si>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</si>
  <si>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</si>
  <si>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</si>
  <si>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</si>
  <si>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</si>
  <si>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</si>
  <si>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</si>
  <si>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</si>
  <si>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</si>
  <si>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</si>
  <si>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</si>
  <si>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</si>
  <si>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</si>
  <si>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</si>
  <si>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</si>
  <si>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</si>
  <si>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</si>
  <si>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</si>
  <si>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</si>
  <si>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</si>
  <si>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</si>
  <si>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</si>
  <si>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</si>
  <si>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</si>
  <si>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</si>
  <si>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</si>
  <si>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</si>
  <si>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</si>
  <si>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</si>
  <si>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</si>
  <si>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</si>
  <si>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</si>
  <si>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</si>
  <si>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</si>
  <si>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</si>
  <si>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</si>
  <si>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</si>
  <si>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</si>
  <si>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</si>
  <si>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</si>
  <si>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</si>
  <si>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</si>
  <si>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</si>
  <si>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</si>
  <si>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</si>
  <si>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</si>
  <si>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</si>
  <si>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</si>
  <si>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</si>
  <si>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</si>
  <si>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</si>
  <si>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</si>
  <si>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</si>
  <si>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</si>
  <si>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</si>
  <si>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</si>
  <si>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</si>
  <si>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</si>
  <si>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</si>
  <si>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</si>
  <si>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</si>
  <si>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</si>
  <si>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</si>
  <si>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</si>
  <si>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</si>
  <si>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</si>
  <si>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</si>
  <si>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</si>
  <si>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</si>
  <si>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</si>
  <si>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</si>
  <si>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</si>
  <si>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</si>
  <si>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</si>
  <si>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</si>
  <si>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</si>
  <si>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</si>
  <si>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</si>
  <si>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</si>
  <si>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</si>
  <si>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</si>
  <si>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</si>
  <si>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</si>
  <si>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</si>
  <si>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</si>
  <si>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</si>
  <si>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</si>
  <si>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</si>
  <si>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</si>
  <si>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</si>
  <si>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</si>
  <si>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</si>
  <si>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</si>
  <si>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</si>
  <si>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</si>
  <si>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</si>
  <si>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</si>
  <si>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</si>
  <si>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</si>
  <si>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</si>
  <si>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</si>
  <si>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</si>
  <si>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</si>
  <si>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</si>
  <si>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</si>
  <si>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</si>
  <si>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</si>
  <si>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</si>
  <si>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</si>
  <si>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</si>
  <si>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</si>
  <si>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</si>
  <si>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</si>
  <si>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</si>
  <si>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</si>
  <si>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</si>
  <si>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</si>
  <si>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</si>
  <si>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</si>
  <si>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</si>
  <si>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</si>
  <si>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</si>
  <si>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</si>
  <si>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</si>
  <si>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</si>
  <si>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</si>
  <si>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</si>
  <si>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</si>
  <si>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</si>
  <si>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</si>
  <si>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</si>
  <si>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</si>
  <si>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</si>
  <si>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</si>
  <si>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</si>
  <si>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</si>
  <si>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</si>
  <si>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</si>
  <si>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</si>
  <si>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</si>
  <si>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</si>
  <si>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</si>
  <si>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</si>
  <si>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</si>
  <si>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</si>
  <si>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</si>
  <si>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</si>
  <si>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</si>
  <si>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</si>
  <si>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</si>
  <si>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</si>
  <si>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</si>
  <si>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</si>
  <si>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</si>
  <si>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</si>
  <si>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</si>
  <si>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</si>
  <si>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</si>
  <si>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</si>
  <si>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</si>
  <si>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</si>
  <si>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</si>
  <si>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</si>
  <si>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</si>
  <si>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</si>
  <si>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</si>
  <si>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</si>
  <si>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</si>
  <si>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</si>
  <si>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</si>
  <si>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</si>
  <si>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</si>
  <si>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</si>
  <si>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</si>
  <si>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</si>
  <si>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</si>
  <si>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</si>
  <si>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</si>
  <si>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</si>
  <si>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</si>
  <si>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</si>
  <si>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</si>
  <si>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</si>
  <si>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</si>
  <si>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</si>
  <si>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</si>
  <si>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</si>
  <si>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</si>
  <si>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</si>
  <si>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</si>
  <si>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</si>
  <si>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</si>
  <si>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</si>
  <si>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</si>
  <si>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</si>
  <si>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</si>
  <si>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</si>
  <si>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</si>
  <si>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</si>
  <si>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</si>
  <si>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</si>
  <si>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</si>
  <si>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</si>
  <si>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</si>
  <si>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</si>
  <si>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</si>
  <si>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</si>
  <si>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</si>
  <si>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</si>
  <si>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</si>
  <si>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</si>
  <si>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</si>
  <si>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</si>
  <si>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</si>
  <si>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</si>
  <si>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</si>
  <si>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</si>
  <si>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</si>
  <si>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</si>
  <si>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</si>
  <si>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</si>
  <si>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</si>
  <si>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</si>
  <si>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</si>
  <si>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</si>
  <si>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</si>
  <si>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</si>
  <si>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</si>
  <si>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</si>
  <si>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</si>
  <si>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</si>
  <si>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</si>
  <si>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</si>
  <si>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</si>
  <si>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</si>
  <si>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</si>
  <si>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</si>
  <si>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</si>
  <si>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</si>
  <si>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</si>
  <si>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</si>
  <si>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</si>
  <si>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</si>
  <si>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</si>
  <si>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</si>
  <si>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</si>
  <si>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</si>
  <si>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</si>
  <si>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</si>
  <si>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</si>
  <si>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</si>
  <si>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</si>
  <si>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</si>
  <si>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</si>
  <si>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</si>
  <si>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</si>
  <si>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</si>
  <si>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</si>
  <si>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</si>
  <si>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</si>
  <si>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</si>
  <si>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</si>
  <si>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</si>
  <si>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</si>
  <si>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</si>
  <si>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</si>
  <si>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</si>
  <si>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</si>
  <si>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</si>
  <si>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</si>
  <si>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</si>
  <si>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</si>
  <si>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</si>
  <si>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</si>
  <si>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</si>
  <si>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</si>
  <si>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</si>
  <si>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</si>
  <si>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</si>
  <si>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</si>
  <si>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</si>
  <si>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</si>
  <si>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</si>
  <si>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</si>
  <si>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</si>
  <si>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</si>
  <si>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</si>
  <si>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</si>
  <si>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</si>
  <si>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</si>
  <si>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</si>
  <si>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</si>
  <si>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</si>
  <si>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</si>
  <si>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</si>
  <si>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</si>
  <si>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</si>
  <si>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</si>
  <si>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</si>
  <si>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</si>
  <si>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</si>
  <si>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</si>
  <si>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</si>
  <si>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</si>
  <si>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</si>
  <si>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</si>
  <si>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</si>
  <si>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</si>
  <si>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</si>
  <si>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</si>
  <si>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</si>
  <si>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</si>
  <si>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</si>
  <si>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</si>
  <si>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</si>
  <si>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</si>
  <si>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</si>
  <si>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</si>
  <si>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</si>
  <si>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</si>
  <si>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</si>
  <si>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</si>
  <si>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</si>
  <si>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</si>
  <si>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</si>
  <si>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</si>
  <si>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</si>
  <si>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</si>
  <si>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</si>
  <si>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</si>
  <si>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</si>
  <si>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</si>
  <si>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</si>
  <si>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</si>
  <si>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</si>
  <si>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</si>
  <si>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</si>
  <si>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</si>
  <si>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</si>
  <si>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</si>
  <si>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</si>
  <si>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</si>
  <si>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</si>
  <si>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</si>
  <si>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</si>
  <si>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</si>
  <si>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</si>
  <si>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</si>
  <si>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</si>
  <si>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</si>
  <si>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</si>
  <si>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</si>
  <si>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</si>
  <si>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</si>
  <si>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</si>
  <si>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</si>
  <si>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</si>
  <si>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</si>
  <si>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</si>
  <si>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</si>
  <si>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</si>
  <si>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</si>
  <si>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</si>
  <si>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</si>
  <si>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</si>
  <si>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</si>
  <si>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</si>
  <si>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</si>
  <si>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</si>
  <si>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</si>
  <si>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</si>
  <si>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</si>
  <si>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</si>
  <si>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</si>
  <si>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</si>
  <si>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</si>
  <si>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</si>
  <si>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</si>
  <si>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</si>
  <si>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</si>
  <si>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</si>
  <si>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</si>
  <si>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</si>
  <si>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</si>
  <si>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</si>
  <si>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</si>
  <si>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</si>
  <si>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</si>
  <si>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</si>
  <si>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</si>
  <si>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</si>
  <si>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</si>
  <si>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</si>
  <si>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</si>
  <si>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</si>
  <si>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</si>
  <si>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</si>
  <si>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</si>
  <si>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</si>
  <si>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</si>
  <si>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</si>
  <si>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</si>
  <si>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</si>
  <si>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</si>
  <si>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</si>
  <si>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</si>
  <si>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</si>
  <si>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</si>
  <si>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</si>
  <si>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</si>
  <si>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</si>
  <si>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</si>
  <si>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</si>
  <si>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</si>
  <si>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</si>
  <si>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</si>
  <si>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</si>
  <si>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</si>
  <si>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</si>
  <si>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</si>
  <si>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</si>
  <si>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</si>
  <si>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</si>
  <si>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</si>
  <si>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</si>
  <si>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</si>
  <si>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</si>
  <si>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</si>
  <si>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</si>
  <si>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</si>
  <si>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</si>
  <si>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</si>
  <si>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</si>
  <si>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</si>
  <si>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</si>
  <si>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</si>
  <si>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</si>
  <si>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</si>
  <si>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</si>
  <si>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</si>
  <si>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</si>
  <si>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</si>
  <si>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</si>
  <si>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</si>
  <si>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</si>
  <si>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</si>
  <si>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</si>
  <si>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</si>
  <si>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</si>
  <si>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</si>
  <si>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</si>
  <si>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</si>
  <si>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</si>
  <si>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</si>
  <si>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</si>
  <si>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</si>
  <si>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</si>
  <si>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</si>
  <si>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</si>
  <si>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</si>
  <si>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</si>
  <si>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</si>
  <si>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</si>
  <si>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</si>
  <si>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</si>
  <si>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</si>
  <si>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</si>
  <si>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</si>
  <si>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</si>
  <si>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</si>
  <si>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</si>
  <si>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</si>
  <si>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</si>
  <si>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</si>
  <si>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</si>
  <si>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</si>
  <si>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</si>
  <si>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</si>
  <si>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</si>
  <si>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</si>
  <si>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</si>
  <si>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</si>
  <si>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</si>
  <si>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</si>
  <si>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</si>
  <si>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</si>
  <si>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</si>
  <si>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</si>
  <si>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</si>
  <si>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</si>
  <si>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</si>
  <si>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</si>
  <si>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</si>
  <si>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</si>
  <si>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</si>
  <si>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</si>
  <si>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</si>
  <si>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</si>
  <si>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</si>
  <si>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</si>
  <si>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</si>
  <si>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</si>
  <si>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</si>
  <si>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</si>
  <si>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</si>
  <si>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</si>
  <si>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</si>
  <si>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</si>
  <si>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</si>
  <si>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</si>
  <si>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</si>
  <si>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</si>
  <si>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</si>
  <si>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</si>
  <si>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</si>
  <si>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</si>
  <si>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</si>
  <si>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</si>
  <si>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</si>
  <si>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</si>
  <si>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</si>
  <si>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</si>
  <si>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</si>
  <si>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</si>
  <si>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</si>
  <si>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</si>
  <si>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</si>
  <si>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</si>
  <si>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</si>
  <si>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</si>
  <si>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</si>
  <si>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</si>
  <si>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</si>
  <si>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</si>
  <si>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</si>
  <si>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</si>
  <si>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</si>
  <si>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</si>
  <si>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</si>
  <si>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</si>
  <si>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</si>
  <si>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</si>
  <si>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</si>
  <si>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</si>
  <si>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</si>
  <si>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</si>
  <si>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</si>
  <si>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</si>
  <si>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</si>
  <si>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</si>
  <si>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</si>
  <si>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</si>
  <si>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</si>
  <si>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</si>
  <si>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</si>
  <si>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</si>
  <si>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</si>
  <si>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</si>
  <si>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</si>
  <si>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</si>
  <si>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</si>
  <si>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</si>
  <si>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</si>
  <si>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</si>
  <si>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</si>
  <si>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</si>
  <si>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</si>
  <si>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</si>
  <si>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</si>
  <si>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</si>
  <si>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</si>
  <si>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</si>
  <si>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</si>
  <si>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</si>
  <si>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</si>
  <si>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</si>
  <si>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</si>
  <si>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</si>
  <si>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</si>
  <si>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</si>
  <si>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</si>
  <si>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</si>
  <si>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</si>
  <si>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</si>
  <si>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</si>
  <si>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</si>
  <si>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</si>
  <si>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</si>
  <si>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</si>
  <si>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</si>
  <si>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</si>
  <si>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</si>
  <si>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</si>
  <si>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</si>
  <si>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</si>
  <si>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</si>
  <si>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</si>
  <si>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</si>
  <si>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</si>
  <si>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</si>
  <si>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</si>
  <si>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</si>
  <si>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</si>
  <si>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</si>
  <si>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</si>
  <si>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</si>
  <si>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</si>
  <si>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</si>
  <si>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</si>
  <si>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</si>
  <si>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</si>
  <si>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</si>
  <si>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</si>
  <si>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</si>
  <si>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</si>
  <si>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</si>
  <si>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</si>
  <si>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</si>
  <si>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</si>
  <si>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</si>
  <si>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</si>
  <si>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</si>
  <si>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</si>
  <si>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</si>
  <si>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</si>
  <si>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</si>
  <si>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</si>
  <si>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</si>
  <si>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</si>
  <si>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</si>
  <si>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</si>
  <si>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</si>
  <si>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</si>
  <si>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</si>
  <si>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</si>
  <si>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</si>
  <si>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</si>
  <si>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</si>
  <si>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</si>
  <si>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</si>
  <si>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</si>
  <si>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</si>
  <si>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</si>
  <si>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</si>
  <si>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</si>
  <si>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</si>
  <si>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</si>
  <si>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</si>
  <si>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</si>
  <si>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</si>
  <si>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</si>
  <si>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</si>
  <si>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</si>
  <si>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</si>
  <si>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</si>
  <si>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</si>
  <si>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</si>
  <si>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</si>
  <si>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</si>
  <si>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</si>
  <si>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</si>
  <si>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</si>
  <si>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</si>
  <si>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</si>
  <si>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</si>
  <si>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</si>
  <si>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</si>
  <si>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</si>
  <si>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</si>
  <si>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</si>
  <si>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</si>
  <si>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</si>
  <si>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</si>
  <si>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</si>
  <si>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</si>
  <si>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</si>
  <si>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</si>
  <si>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</si>
  <si>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</si>
  <si>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</si>
  <si>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</si>
  <si>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</si>
  <si>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</si>
  <si>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</si>
  <si>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</si>
  <si>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</si>
  <si>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</si>
  <si>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</si>
  <si>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</si>
  <si>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</si>
  <si>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</si>
  <si>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</si>
  <si>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</si>
  <si>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</si>
  <si>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</si>
  <si>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</si>
  <si>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</si>
  <si>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</si>
  <si>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</si>
  <si>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</si>
  <si>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</si>
  <si>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</si>
  <si>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</si>
  <si>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</si>
  <si>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</si>
  <si>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</si>
  <si>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</si>
  <si>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</si>
  <si>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</si>
  <si>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</si>
  <si>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</si>
  <si>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</si>
  <si>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</si>
  <si>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</si>
  <si>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</si>
  <si>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</si>
  <si>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</si>
  <si>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</si>
  <si>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</si>
  <si>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</si>
  <si>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</si>
  <si>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</si>
  <si>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</si>
  <si>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</si>
  <si>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</si>
  <si>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</si>
  <si>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</si>
  <si>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</si>
  <si>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</si>
  <si>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</si>
  <si>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</si>
  <si>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</si>
  <si>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</si>
  <si>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</si>
  <si>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</si>
  <si>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</si>
  <si>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</si>
  <si>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</si>
  <si>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</si>
  <si>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</si>
  <si>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</si>
  <si>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</si>
  <si>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</si>
  <si>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</si>
  <si>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</si>
  <si>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</si>
  <si>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</si>
  <si>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</si>
  <si>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</si>
  <si>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</si>
  <si>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</si>
  <si>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</si>
  <si>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</si>
  <si>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</si>
  <si>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</si>
  <si>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</si>
  <si>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</si>
  <si>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</si>
  <si>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</si>
  <si>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</si>
  <si>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</si>
  <si>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</si>
  <si>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</si>
  <si>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</si>
  <si>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</si>
  <si>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</si>
  <si>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</si>
  <si>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</si>
  <si>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</si>
  <si>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</si>
  <si>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</si>
  <si>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</si>
  <si>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</si>
  <si>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</si>
  <si>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</si>
  <si>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</si>
  <si>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</si>
  <si>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</si>
  <si>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</si>
  <si>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</si>
  <si>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</si>
  <si>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</si>
  <si>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</si>
  <si>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</si>
  <si>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</si>
  <si>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</si>
  <si>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</si>
  <si>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</si>
  <si>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</si>
  <si>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</si>
  <si>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</si>
  <si>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</si>
  <si>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</si>
  <si>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</si>
  <si>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</si>
  <si>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</si>
  <si>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</si>
  <si>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</si>
  <si>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</si>
  <si>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</si>
  <si>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</si>
  <si>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</si>
  <si>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</si>
  <si>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</si>
  <si>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</si>
  <si>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</si>
  <si>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</si>
  <si>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</si>
  <si>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</si>
  <si>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</si>
  <si>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</si>
  <si>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</si>
  <si>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</si>
  <si>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</si>
  <si>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</si>
  <si>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</si>
  <si>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</si>
  <si>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</si>
  <si>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</si>
  <si>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</si>
  <si>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</si>
  <si>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</si>
  <si>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</si>
  <si>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</si>
  <si>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</si>
  <si>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</si>
  <si>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</si>
  <si>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</si>
  <si>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</si>
  <si>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</si>
  <si>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</si>
  <si>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</si>
  <si>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</si>
  <si>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</si>
  <si>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</si>
  <si>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</si>
  <si>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</si>
  <si>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</si>
  <si>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</si>
  <si>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</si>
  <si>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</si>
  <si>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</si>
  <si>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</si>
  <si>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</si>
  <si>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</si>
  <si>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</si>
  <si>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</si>
  <si>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</si>
  <si>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</si>
  <si>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</si>
  <si>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</si>
  <si>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</si>
  <si>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</si>
  <si>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</si>
  <si>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</si>
  <si>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</si>
  <si>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</si>
  <si>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</si>
  <si>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</si>
  <si>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</si>
  <si>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</si>
  <si>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</si>
  <si>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</si>
  <si>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</si>
  <si>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</si>
  <si>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</si>
  <si>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</si>
  <si>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</si>
  <si>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</si>
  <si>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</si>
  <si>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</si>
  <si>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</si>
  <si>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</si>
  <si>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</si>
  <si>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</si>
  <si>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</si>
  <si>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</si>
  <si>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</si>
  <si>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</si>
  <si>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</si>
  <si>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</si>
  <si>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</si>
  <si>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</si>
  <si>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</si>
  <si>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</si>
  <si>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</si>
  <si>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</si>
  <si>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</si>
  <si>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</si>
  <si>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</si>
  <si>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</si>
  <si>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</si>
  <si>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</si>
  <si>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</si>
  <si>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</si>
  <si>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</si>
  <si>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</si>
  <si>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</si>
  <si>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</si>
  <si>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</si>
  <si>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</si>
  <si>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</si>
  <si>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</si>
  <si>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</si>
  <si>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</si>
  <si>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</si>
  <si>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</si>
  <si>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</si>
  <si>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</si>
  <si>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</si>
  <si>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</si>
  <si>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</si>
  <si>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</si>
  <si>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</si>
  <si>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</si>
  <si>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</si>
  <si>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</si>
  <si>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</si>
  <si>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</si>
  <si>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</si>
  <si>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</si>
  <si>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</si>
  <si>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</si>
  <si>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</si>
  <si>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</si>
  <si>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</si>
  <si>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</si>
  <si>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</si>
  <si>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</si>
  <si>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</si>
  <si>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</si>
  <si>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</si>
  <si>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</si>
  <si>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</si>
  <si>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</si>
  <si>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</si>
  <si>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</si>
  <si>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</si>
  <si>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</si>
  <si>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</si>
  <si>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</si>
  <si>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</si>
  <si>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</si>
  <si>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</si>
  <si>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</si>
  <si>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</si>
  <si>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</si>
  <si>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</si>
  <si>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</si>
  <si>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</si>
  <si>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</si>
  <si>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</si>
  <si>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</si>
  <si>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</si>
  <si>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</si>
  <si>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</si>
  <si>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</si>
  <si>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</si>
  <si>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</si>
  <si>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</si>
  <si>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</si>
  <si>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</si>
  <si>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</si>
  <si>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</si>
  <si>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</si>
  <si>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</si>
  <si>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</si>
  <si>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</si>
  <si>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</si>
  <si>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</si>
  <si>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</si>
  <si>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</si>
  <si>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</si>
  <si>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</si>
  <si>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</si>
  <si>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</si>
  <si>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</si>
  <si>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</si>
  <si>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</si>
  <si>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</si>
  <si>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</si>
  <si>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</si>
  <si>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</si>
  <si>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</si>
  <si>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</si>
  <si>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</si>
  <si>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</si>
  <si>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</si>
  <si>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</si>
  <si>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</si>
  <si>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</si>
  <si>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</si>
  <si>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</si>
  <si>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</si>
  <si>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</si>
  <si>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</si>
  <si>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</si>
  <si>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</si>
  <si>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</si>
  <si>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</si>
  <si>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</si>
  <si>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</si>
  <si>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</si>
  <si>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</si>
  <si>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</si>
  <si>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</si>
  <si>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</si>
  <si>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</si>
  <si>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</si>
  <si>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</si>
  <si>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</si>
  <si>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</si>
  <si>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</si>
  <si>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</si>
  <si>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</si>
  <si>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</si>
  <si>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</si>
  <si>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</si>
  <si>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</si>
  <si>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</si>
  <si>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</si>
  <si>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</si>
  <si>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</si>
  <si>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</si>
  <si>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</si>
  <si>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</si>
  <si>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</si>
  <si>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</si>
  <si>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</si>
  <si>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</si>
  <si>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</si>
  <si>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</si>
  <si>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</si>
  <si>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</si>
  <si>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</si>
  <si>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</si>
  <si>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</si>
  <si>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</si>
  <si>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</si>
  <si>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</si>
  <si>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</si>
  <si>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</si>
  <si>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</si>
  <si>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</si>
  <si>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</si>
  <si>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</si>
  <si>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</si>
  <si>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</si>
  <si>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</si>
  <si>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</si>
  <si>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</si>
  <si>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</si>
  <si>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</si>
  <si>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</si>
  <si>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</si>
  <si>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</si>
  <si>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</si>
  <si>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</si>
  <si>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</si>
  <si>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</si>
  <si>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</si>
  <si>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</si>
  <si>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</si>
  <si>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</si>
  <si>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</si>
  <si>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</si>
  <si>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</si>
  <si>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</si>
  <si>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</si>
  <si>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</si>
  <si>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</si>
  <si>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</si>
  <si>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</si>
  <si>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</si>
  <si>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</si>
  <si>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</si>
  <si>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</si>
  <si>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</si>
  <si>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</si>
  <si>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</si>
  <si>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</si>
  <si>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</si>
  <si>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</si>
  <si>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</si>
  <si>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</si>
  <si>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</si>
  <si>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</si>
  <si>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</si>
  <si>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</si>
  <si>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</si>
  <si>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</si>
  <si>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</si>
  <si>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</si>
  <si>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</si>
  <si>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</si>
  <si>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</si>
  <si>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</si>
  <si>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</si>
  <si>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</si>
  <si>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</si>
  <si>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</si>
  <si>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</si>
  <si>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</si>
  <si>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</si>
  <si>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</si>
  <si>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</si>
  <si>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</si>
  <si>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</si>
  <si>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</si>
  <si>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</si>
  <si>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</si>
  <si>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</si>
  <si>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</si>
  <si>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</si>
  <si>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</si>
  <si>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</si>
  <si>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</si>
  <si>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</si>
  <si>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</si>
  <si>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</si>
  <si>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</si>
  <si>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</si>
  <si>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</si>
  <si>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</si>
  <si>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</si>
  <si>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</si>
  <si>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</si>
  <si>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</si>
  <si>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</si>
  <si>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</si>
  <si>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</si>
  <si>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</si>
  <si>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</si>
  <si>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</si>
  <si>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</si>
  <si>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</si>
  <si>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</si>
  <si>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</si>
  <si>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</si>
  <si>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</si>
  <si>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</si>
  <si>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</si>
  <si>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</si>
  <si>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</si>
  <si>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</si>
  <si>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</si>
  <si>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</si>
  <si>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</si>
  <si>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</si>
  <si>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</si>
  <si>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</si>
  <si>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</si>
  <si>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</si>
  <si>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</si>
  <si>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</si>
  <si>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</si>
  <si>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</si>
  <si>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</si>
  <si>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</si>
  <si>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</si>
  <si>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</si>
  <si>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</si>
  <si>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</si>
  <si>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</si>
  <si>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</si>
  <si>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</si>
  <si>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</si>
  <si>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</si>
  <si>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</si>
  <si>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</si>
  <si>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</si>
  <si>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</si>
  <si>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</si>
  <si>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</si>
  <si>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</si>
  <si>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</si>
  <si>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</si>
  <si>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</si>
  <si>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</si>
  <si>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</si>
  <si>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</si>
  <si>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</si>
  <si>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</si>
  <si>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</si>
  <si>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</si>
  <si>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</si>
  <si>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</si>
  <si>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</si>
  <si>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</si>
  <si>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</si>
  <si>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</si>
  <si>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</si>
  <si>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</si>
  <si>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</si>
  <si>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</si>
  <si>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</si>
  <si>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</si>
  <si>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</si>
  <si>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</si>
  <si>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</si>
  <si>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</si>
  <si>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</si>
  <si>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</si>
  <si>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</si>
  <si>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</si>
  <si>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</si>
  <si>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</si>
  <si>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</si>
  <si>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</si>
  <si>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</si>
  <si>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</si>
  <si>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</si>
  <si>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</si>
  <si>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</si>
  <si>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</si>
  <si>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</si>
  <si>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</si>
  <si>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</si>
  <si>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</si>
  <si>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</si>
  <si>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</si>
  <si>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</si>
  <si>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</si>
  <si>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</si>
  <si>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</si>
  <si>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</si>
  <si>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</si>
  <si>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</si>
  <si>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</si>
  <si>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</si>
  <si>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</si>
  <si>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</si>
  <si>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</si>
  <si>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</si>
  <si>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</si>
  <si>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</si>
  <si>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</si>
  <si>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</si>
  <si>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</si>
  <si>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</si>
  <si>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</si>
  <si>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</si>
  <si>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</si>
  <si>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</si>
  <si>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</si>
  <si>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</si>
  <si>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</si>
  <si>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</si>
  <si>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</si>
  <si>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</si>
  <si>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</si>
  <si>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</si>
  <si>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</si>
  <si>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</si>
  <si>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</si>
  <si>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</si>
  <si>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</si>
  <si>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</si>
  <si>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</si>
  <si>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</si>
  <si>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</si>
  <si>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</si>
  <si>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</si>
  <si>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</si>
  <si>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</si>
  <si>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</si>
  <si>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</si>
  <si>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</si>
  <si>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</si>
  <si>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</si>
  <si>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</si>
  <si>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</si>
  <si>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</si>
  <si>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</si>
  <si>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</si>
  <si>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</si>
  <si>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</si>
  <si>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</si>
  <si>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</si>
  <si>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</si>
  <si>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</si>
  <si>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</si>
  <si>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</si>
  <si>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</si>
  <si>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</si>
  <si>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</si>
  <si>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</si>
  <si>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</si>
  <si>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</si>
  <si>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</si>
  <si>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</si>
  <si>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</si>
  <si>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</si>
  <si>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</si>
  <si>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</si>
  <si>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</si>
  <si>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</si>
  <si>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</si>
  <si>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</si>
  <si>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</si>
  <si>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</si>
  <si>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</si>
  <si>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</si>
  <si>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</si>
  <si>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</si>
  <si>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</si>
  <si>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</si>
  <si>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</si>
  <si>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</si>
  <si>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</si>
  <si>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</si>
  <si>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</si>
  <si>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</si>
  <si>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</si>
  <si>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</si>
  <si>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</si>
  <si>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</si>
  <si>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</si>
  <si>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</si>
  <si>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</si>
  <si>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</si>
  <si>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</si>
  <si>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</si>
  <si>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</si>
  <si>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</si>
  <si>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</si>
  <si>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</si>
  <si>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</si>
  <si>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</si>
  <si>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</si>
  <si>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</si>
  <si>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</si>
  <si>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</si>
  <si>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</si>
  <si>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</si>
  <si>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</si>
  <si>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</si>
  <si>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</si>
  <si>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</si>
  <si>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</si>
  <si>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</si>
  <si>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</si>
  <si>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</si>
  <si>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</si>
  <si>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</si>
  <si>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</si>
  <si>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</si>
  <si>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</si>
  <si>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</si>
  <si>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</si>
  <si>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</si>
  <si>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</si>
  <si>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</si>
  <si>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</si>
  <si>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</si>
  <si>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</si>
  <si>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</si>
  <si>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</si>
  <si>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</si>
  <si>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</si>
  <si>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</si>
  <si>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</si>
  <si>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</si>
  <si>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</si>
  <si>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</si>
  <si>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</si>
  <si>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</si>
  <si>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</si>
  <si>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</si>
  <si>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</si>
  <si>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</si>
  <si>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</si>
  <si>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</si>
  <si>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</si>
  <si>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</si>
  <si>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</si>
  <si>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</si>
  <si>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</si>
  <si>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</si>
  <si>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</si>
  <si>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</si>
  <si>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</si>
  <si>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</si>
  <si>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</si>
  <si>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</si>
  <si>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</si>
  <si>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</si>
  <si>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</si>
  <si>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</si>
  <si>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</si>
  <si>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</si>
  <si>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</si>
  <si>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</si>
  <si>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</si>
  <si>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</si>
  <si>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</si>
  <si>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</si>
  <si>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</si>
  <si>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</si>
  <si>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</si>
  <si>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</si>
  <si>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</si>
  <si>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</si>
  <si>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</si>
  <si>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</si>
  <si>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</si>
  <si>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</si>
  <si>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</si>
  <si>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</si>
  <si>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</si>
  <si>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</si>
  <si>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</si>
  <si>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</si>
  <si>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</si>
  <si>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</si>
  <si>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</si>
  <si>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</si>
  <si>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</si>
  <si>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</si>
  <si>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</si>
  <si>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</si>
  <si>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</si>
  <si>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</si>
  <si>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</si>
  <si>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</si>
  <si>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</si>
  <si>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</si>
  <si>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</si>
  <si>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</si>
  <si>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</si>
  <si>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</si>
  <si>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</si>
  <si>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</si>
  <si>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</si>
  <si>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</si>
  <si>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</si>
  <si>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</si>
  <si>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</si>
  <si>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</si>
  <si>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</si>
  <si>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</si>
  <si>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</si>
  <si>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</si>
  <si>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</si>
  <si>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</si>
  <si>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</si>
  <si>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</si>
  <si>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</si>
  <si>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</si>
  <si>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</si>
  <si>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</si>
  <si>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</si>
  <si>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</si>
  <si>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</si>
  <si>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</si>
  <si>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</si>
  <si>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</si>
  <si>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</si>
  <si>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</si>
  <si>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</si>
  <si>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</si>
  <si>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</si>
  <si>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</si>
  <si>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</si>
  <si>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</si>
  <si>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</si>
  <si>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</si>
  <si>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</si>
  <si>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</si>
  <si>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</si>
  <si>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</si>
  <si>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</si>
  <si>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</si>
  <si>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</si>
  <si>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</si>
  <si>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</si>
  <si>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</si>
  <si>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</si>
  <si>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</si>
  <si>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</si>
  <si>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</si>
  <si>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</si>
  <si>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</si>
  <si>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</si>
  <si>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</si>
  <si>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</si>
  <si>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</si>
  <si>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</si>
  <si>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</si>
  <si>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</si>
  <si>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</si>
  <si>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</si>
  <si>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</si>
  <si>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</si>
  <si>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</si>
  <si>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</si>
  <si>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</si>
  <si>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</si>
  <si>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</si>
  <si>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</si>
  <si>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</si>
  <si>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</si>
  <si>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</si>
  <si>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</si>
  <si>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</si>
  <si>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</si>
  <si>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</si>
  <si>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</si>
  <si>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</si>
  <si>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</si>
  <si>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</si>
  <si>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</si>
  <si>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</si>
  <si>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</si>
  <si>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</si>
  <si>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</si>
  <si>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</si>
  <si>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</si>
  <si>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</si>
  <si>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</si>
  <si>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</si>
  <si>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</si>
  <si>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</si>
  <si>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</si>
  <si>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</si>
  <si>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</si>
  <si>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</si>
  <si>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</si>
  <si>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</si>
  <si>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</si>
  <si>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</si>
  <si>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</si>
  <si>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</si>
  <si>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</si>
  <si>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</si>
  <si>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</si>
  <si>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</si>
  <si>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</si>
  <si>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</si>
  <si>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</si>
  <si>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</si>
  <si>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</si>
  <si>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</si>
  <si>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</si>
  <si>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</si>
  <si>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</si>
  <si>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</si>
  <si>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</si>
  <si>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</si>
  <si>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</si>
  <si>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</si>
  <si>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</si>
  <si>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</si>
  <si>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</si>
  <si>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</si>
  <si>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</si>
  <si>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</si>
  <si>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</si>
  <si>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</si>
  <si>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</si>
  <si>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</si>
  <si>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</si>
  <si>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</si>
  <si>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</si>
  <si>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</si>
  <si>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</si>
  <si>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</si>
  <si>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</si>
  <si>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</si>
  <si>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</si>
  <si>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</si>
  <si>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</si>
  <si>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</si>
  <si>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</si>
  <si>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</si>
  <si>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</si>
  <si>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</si>
  <si>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</si>
  <si>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</si>
  <si>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</si>
  <si>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</si>
  <si>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</si>
  <si>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</si>
  <si>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</si>
  <si>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</si>
  <si>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</si>
  <si>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</si>
  <si>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</si>
  <si>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</si>
  <si>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</si>
  <si>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</si>
  <si>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</si>
  <si>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</si>
  <si>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</si>
  <si>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</si>
  <si>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</si>
  <si>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</si>
  <si>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</si>
  <si>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</si>
  <si>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</si>
  <si>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</si>
  <si>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</si>
  <si>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</si>
  <si>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</si>
  <si>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</si>
  <si>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</si>
  <si>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</si>
  <si>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</si>
  <si>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</si>
  <si>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</si>
  <si>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</si>
  <si>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</si>
  <si>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</si>
  <si>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</si>
  <si>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</si>
  <si>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</si>
  <si>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</si>
  <si>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</si>
  <si>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</si>
  <si>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</si>
  <si>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</si>
  <si>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</si>
  <si>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</si>
  <si>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</si>
  <si>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</si>
  <si>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</si>
  <si>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</si>
  <si>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</si>
  <si>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</si>
  <si>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</si>
  <si>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</si>
  <si>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</si>
  <si>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</si>
  <si>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</si>
  <si>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</si>
  <si>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</si>
  <si>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</si>
  <si>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</si>
  <si>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</si>
  <si>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</si>
  <si>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</si>
  <si>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</si>
  <si>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</si>
  <si>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</si>
  <si>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</si>
  <si>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</si>
  <si>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</si>
  <si>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</si>
  <si>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</si>
  <si>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</si>
  <si>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</si>
  <si>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</si>
  <si>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</si>
  <si>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</si>
  <si>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</si>
  <si>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</si>
  <si>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</si>
  <si>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</si>
  <si>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</si>
  <si>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</si>
  <si>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</si>
  <si>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</si>
  <si>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</si>
  <si>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</si>
  <si>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</si>
  <si>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</si>
  <si>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</si>
  <si>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</si>
  <si>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</si>
  <si>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</si>
  <si>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</si>
  <si>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</si>
  <si>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</si>
  <si>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</si>
  <si>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</si>
  <si>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</si>
  <si>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</si>
  <si>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</si>
  <si>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</si>
  <si>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</si>
  <si>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</si>
  <si>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</si>
  <si>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</si>
  <si>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</si>
  <si>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</si>
  <si>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</si>
  <si>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</si>
  <si>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</si>
  <si>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</si>
  <si>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</si>
  <si>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</si>
  <si>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</si>
  <si>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</si>
  <si>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</si>
  <si>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</si>
  <si>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</si>
  <si>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</si>
  <si>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</si>
  <si>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</si>
  <si>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</si>
  <si>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</si>
  <si>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</si>
  <si>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</si>
  <si>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</si>
  <si>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</si>
  <si>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</si>
  <si>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</si>
  <si>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</si>
  <si>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</si>
  <si>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</si>
  <si>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</si>
  <si>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</si>
  <si>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</si>
  <si>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</si>
  <si>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</si>
  <si>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</si>
  <si>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</si>
  <si>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</si>
  <si>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</si>
  <si>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</si>
  <si>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</si>
  <si>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</si>
  <si>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</si>
  <si>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</si>
  <si>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</si>
  <si>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</si>
  <si>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</si>
  <si>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</si>
  <si>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</si>
  <si>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</si>
  <si>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</si>
  <si>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</si>
  <si>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</si>
  <si>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</si>
  <si>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</si>
  <si>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</si>
  <si>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</si>
  <si>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</si>
  <si>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</si>
  <si>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</si>
  <si>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</si>
  <si>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</si>
  <si>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</si>
  <si>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</si>
  <si>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</si>
  <si>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</si>
  <si>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</si>
  <si>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</si>
  <si>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</si>
  <si>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</si>
  <si>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</si>
  <si>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</si>
  <si>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</si>
  <si>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</si>
  <si>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</si>
  <si>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</si>
  <si>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</si>
  <si>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</si>
  <si>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</si>
  <si>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</si>
  <si>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</si>
  <si>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</si>
  <si>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</si>
  <si>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</si>
  <si>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</si>
  <si>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</si>
  <si>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</si>
  <si>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</si>
  <si>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</si>
  <si>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</si>
  <si>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</si>
  <si>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</si>
  <si>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</si>
  <si>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</si>
  <si>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</si>
  <si>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</si>
  <si>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</si>
  <si>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</si>
  <si>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</si>
  <si>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</si>
  <si>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</si>
  <si>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</si>
  <si>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</si>
  <si>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</si>
  <si>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</si>
  <si>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</si>
  <si>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</si>
  <si>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</si>
  <si>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</si>
  <si>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</si>
  <si>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</si>
  <si>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</si>
  <si>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</si>
  <si>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</si>
  <si>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</si>
  <si>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</si>
  <si>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</si>
  <si>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</si>
  <si>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</si>
  <si>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</si>
  <si>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</si>
  <si>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</si>
  <si>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</si>
  <si>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</si>
  <si>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</si>
  <si>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</si>
  <si>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</si>
  <si>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</si>
  <si>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</si>
  <si>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</si>
  <si>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</si>
  <si>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</si>
  <si>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</si>
  <si>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</si>
  <si>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</si>
  <si>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</si>
  <si>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</si>
  <si>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</si>
  <si>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</si>
  <si>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</si>
  <si>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</si>
  <si>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</si>
  <si>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</si>
  <si>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</si>
  <si>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</si>
  <si>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</si>
  <si>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</si>
  <si>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</si>
  <si>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</si>
  <si>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</si>
  <si>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</si>
  <si>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</si>
  <si>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</si>
  <si>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</si>
  <si>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</si>
  <si>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</si>
  <si>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</si>
  <si>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</si>
  <si>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</si>
  <si>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</si>
  <si>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</si>
  <si>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</si>
  <si>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</si>
  <si>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</si>
  <si>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</si>
  <si>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</si>
  <si>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</si>
  <si>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</si>
  <si>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</si>
  <si>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</si>
  <si>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</si>
  <si>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</si>
  <si>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</si>
  <si>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</si>
  <si>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</si>
  <si>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</si>
  <si>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</si>
  <si>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</si>
  <si>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</si>
  <si>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</si>
  <si>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</si>
  <si>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</si>
  <si>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</si>
  <si>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</si>
  <si>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</si>
  <si>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</si>
  <si>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</si>
  <si>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</si>
  <si>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</si>
  <si>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</si>
  <si>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</si>
  <si>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</si>
  <si>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</si>
  <si>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</si>
  <si>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</si>
  <si>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</si>
  <si>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</si>
  <si>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</si>
  <si>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</si>
  <si>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</si>
  <si>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</si>
  <si>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</si>
  <si>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</si>
  <si>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</si>
  <si>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</si>
  <si>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</si>
  <si>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</si>
  <si>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</si>
  <si>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</si>
  <si>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</si>
  <si>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</si>
  <si>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</si>
  <si>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</si>
  <si>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</si>
  <si>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</si>
  <si>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</si>
  <si>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</si>
  <si>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</si>
  <si>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</si>
  <si>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</si>
  <si>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</si>
  <si>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</si>
  <si>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</si>
  <si>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</si>
  <si>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</si>
  <si>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</si>
  <si>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</si>
  <si>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</si>
  <si>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</si>
  <si>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</si>
  <si>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</si>
  <si>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</si>
  <si>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</si>
  <si>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</si>
  <si>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</si>
  <si>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</si>
  <si>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</si>
  <si>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</si>
  <si>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</si>
  <si>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</si>
  <si>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</si>
  <si>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</si>
  <si>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</si>
  <si>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</si>
  <si>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</si>
  <si>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</si>
  <si>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</si>
  <si>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</si>
  <si>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</si>
  <si>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</si>
  <si>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</si>
  <si>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</si>
  <si>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</si>
  <si>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</si>
  <si>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</si>
  <si>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</si>
  <si>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</si>
  <si>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</si>
  <si>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</si>
  <si>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</si>
  <si>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</si>
  <si>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</si>
  <si>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</si>
  <si>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</si>
  <si>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</si>
  <si>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</si>
  <si>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</si>
  <si>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</si>
  <si>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</si>
  <si>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</si>
  <si>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</si>
  <si>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</si>
  <si>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</si>
  <si>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</si>
  <si>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</si>
  <si>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</si>
  <si>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</si>
  <si>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</si>
  <si>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</si>
  <si>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</si>
  <si>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</si>
  <si>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</si>
  <si>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</si>
  <si>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</si>
  <si>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</si>
  <si>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</si>
  <si>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</si>
  <si>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</si>
  <si>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</si>
  <si>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</si>
  <si>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</si>
  <si>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</si>
  <si>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</si>
  <si>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</si>
  <si>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</si>
  <si>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</si>
  <si>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</si>
  <si>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</si>
  <si>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</si>
  <si>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</si>
  <si>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</si>
  <si>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</si>
  <si>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</si>
  <si>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</si>
  <si>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</si>
  <si>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</si>
  <si>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</si>
  <si>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</si>
  <si>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</si>
  <si>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</si>
  <si>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</si>
  <si>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</si>
  <si>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</si>
  <si>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</si>
  <si>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</si>
  <si>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</si>
  <si>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</si>
  <si>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</si>
  <si>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</si>
  <si>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</si>
  <si>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</si>
  <si>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</si>
  <si>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</si>
  <si>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</si>
  <si>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</si>
  <si>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</si>
  <si>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</si>
  <si>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</si>
  <si>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</si>
  <si>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</si>
  <si>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</si>
  <si>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</si>
  <si>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</si>
  <si>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</si>
  <si>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</si>
  <si>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</si>
  <si>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</si>
  <si>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</si>
  <si>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</si>
  <si>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</si>
  <si>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</si>
  <si>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</si>
  <si>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</si>
  <si>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</si>
  <si>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</si>
  <si>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</si>
  <si>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</si>
  <si>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</si>
  <si>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</si>
  <si>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</si>
  <si>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</si>
  <si>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</si>
  <si>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</si>
  <si>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</si>
  <si>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</si>
  <si>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</si>
  <si>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</si>
  <si>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</si>
  <si>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</si>
  <si>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</si>
  <si>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</si>
  <si>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</si>
  <si>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</si>
  <si>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</si>
  <si>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</si>
  <si>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</si>
  <si>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</si>
  <si>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</si>
  <si>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</si>
  <si>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</si>
  <si>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</si>
  <si>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</si>
  <si>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</si>
  <si>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</si>
  <si>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</si>
  <si>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</si>
  <si>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</si>
  <si>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</si>
  <si>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</si>
  <si>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</si>
  <si>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</si>
  <si>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</si>
  <si>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</si>
  <si>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</si>
  <si>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</si>
  <si>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</si>
  <si>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</si>
  <si>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</si>
  <si>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</si>
  <si>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</si>
  <si>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</si>
  <si>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</si>
  <si>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</si>
  <si>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</si>
  <si>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</si>
  <si>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</si>
  <si>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</si>
  <si>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</si>
  <si>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</si>
  <si>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</si>
  <si>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</si>
  <si>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</si>
  <si>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</si>
  <si>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</si>
  <si>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</si>
  <si>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</si>
  <si>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</si>
  <si>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</si>
  <si>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</si>
  <si>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</si>
  <si>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</si>
  <si>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</si>
  <si>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</si>
  <si>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</si>
  <si>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</si>
  <si>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</si>
  <si>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</si>
  <si>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</si>
  <si>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</si>
  <si>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</si>
  <si>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</si>
  <si>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</si>
  <si>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</si>
  <si>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</si>
  <si>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</si>
  <si>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</si>
  <si>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</si>
  <si>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</si>
  <si>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</si>
  <si>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</si>
  <si>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</si>
  <si>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</si>
  <si>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</si>
  <si>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</si>
  <si>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</si>
  <si>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</si>
  <si>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</si>
  <si>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</si>
  <si>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</si>
  <si>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</si>
  <si>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</si>
  <si>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</si>
  <si>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</si>
  <si>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</si>
  <si>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</si>
  <si>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</si>
  <si>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</si>
  <si>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</si>
  <si>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</si>
  <si>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</si>
  <si>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</si>
  <si>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</si>
  <si>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</si>
  <si>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</si>
  <si>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</si>
  <si>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</si>
  <si>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</si>
  <si>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</si>
  <si>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</si>
  <si>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</si>
  <si>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</si>
  <si>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</si>
  <si>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</si>
  <si>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</si>
  <si>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</si>
  <si>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</si>
  <si>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</si>
  <si>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</si>
  <si>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</si>
  <si>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</si>
  <si>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</si>
  <si>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</si>
  <si>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</si>
  <si>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</si>
  <si>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</si>
  <si>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</si>
  <si>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</si>
  <si>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</si>
  <si>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</si>
  <si>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</si>
  <si>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</si>
  <si>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</si>
  <si>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</si>
  <si>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</si>
  <si>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</si>
  <si>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</si>
  <si>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</si>
  <si>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</si>
  <si>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</si>
  <si>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</si>
  <si>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</si>
  <si>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</si>
  <si>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</si>
  <si>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</si>
  <si>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</si>
  <si>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</si>
  <si>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</si>
  <si>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</si>
  <si>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</si>
  <si>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</si>
  <si>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</si>
  <si>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</si>
  <si>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</si>
  <si>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</si>
  <si>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</si>
  <si>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</si>
  <si>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</si>
  <si>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</si>
  <si>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</si>
  <si>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</si>
  <si>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</si>
  <si>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</si>
  <si>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</si>
  <si>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</si>
  <si>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</si>
  <si>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</si>
  <si>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</si>
  <si>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</si>
  <si>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</si>
  <si>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</si>
  <si>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</si>
  <si>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</si>
  <si>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</si>
  <si>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</si>
  <si>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</si>
  <si>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</si>
  <si>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</si>
  <si>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</si>
  <si>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</si>
  <si>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</si>
  <si>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</si>
  <si>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</si>
  <si>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</si>
  <si>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</si>
  <si>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</si>
  <si>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</si>
  <si>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</si>
  <si>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</si>
  <si>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</si>
  <si>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</si>
  <si>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</si>
  <si>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</si>
  <si>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</si>
  <si>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</si>
  <si>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</si>
  <si>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</si>
  <si>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</si>
  <si>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</si>
  <si>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</si>
  <si>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</si>
  <si>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</si>
  <si>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</si>
  <si>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</si>
  <si>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</si>
  <si>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</si>
  <si>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</si>
  <si>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</si>
  <si>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</si>
  <si>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</si>
  <si>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</si>
  <si>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</si>
  <si>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</si>
  <si>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</si>
  <si>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</si>
  <si>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</si>
  <si>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</si>
  <si>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</si>
  <si>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</si>
  <si>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</si>
  <si>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</si>
  <si>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</si>
  <si>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</si>
  <si>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</si>
  <si>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</si>
  <si>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</si>
  <si>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</si>
  <si>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</si>
  <si>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</si>
  <si>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</si>
  <si>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</si>
  <si>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</si>
  <si>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</si>
  <si>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</si>
  <si>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</si>
  <si>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</si>
  <si>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</si>
  <si>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</si>
  <si>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</si>
  <si>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</si>
  <si>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</si>
  <si>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</si>
  <si>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</si>
  <si>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</si>
  <si>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</si>
  <si>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</si>
  <si>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</si>
  <si>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</si>
  <si>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</si>
  <si>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</si>
  <si>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</si>
  <si>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</si>
  <si>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</si>
  <si>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</si>
  <si>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</si>
  <si>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</si>
  <si>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</si>
  <si>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</si>
  <si>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</si>
  <si>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</si>
  <si>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</si>
  <si>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</si>
  <si>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</si>
  <si>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</si>
  <si>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</si>
  <si>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</si>
  <si>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</si>
  <si>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</si>
  <si>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</si>
  <si>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</si>
  <si>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</si>
  <si>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</si>
  <si>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</si>
  <si>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</si>
  <si>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</si>
  <si>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</si>
  <si>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</si>
  <si>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</si>
  <si>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</si>
  <si>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</si>
  <si>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</si>
  <si>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</si>
  <si>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</si>
  <si>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</si>
  <si>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</si>
  <si>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</si>
  <si>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</si>
  <si>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</si>
  <si>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</si>
  <si>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</si>
  <si>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</si>
  <si>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</si>
  <si>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</si>
  <si>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</si>
  <si>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</si>
  <si>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</si>
  <si>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</si>
  <si>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</si>
  <si>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</si>
  <si>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</si>
  <si>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</si>
  <si>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</si>
  <si>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</si>
  <si>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</si>
  <si>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</si>
  <si>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</si>
  <si>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</si>
  <si>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</si>
  <si>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</si>
  <si>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</si>
  <si>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</si>
  <si>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</si>
  <si>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</si>
  <si>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</si>
  <si>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</si>
  <si>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</si>
  <si>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</si>
  <si>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</si>
  <si>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</si>
  <si>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</si>
  <si>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</si>
  <si>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</si>
  <si>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</si>
  <si>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</si>
  <si>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</si>
  <si>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</si>
  <si>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</si>
  <si>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</si>
  <si>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</si>
  <si>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</si>
  <si>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</si>
  <si>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</si>
  <si>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</si>
  <si>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</si>
  <si>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</si>
  <si>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</si>
  <si>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</si>
  <si>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</si>
  <si>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</si>
  <si>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</si>
  <si>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</si>
  <si>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</si>
  <si>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</si>
  <si>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</si>
  <si>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</si>
  <si>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</si>
  <si>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</si>
  <si>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</si>
  <si>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</si>
  <si>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</si>
  <si>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</si>
  <si>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</si>
  <si>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</si>
  <si>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</si>
  <si>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</si>
  <si>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</si>
  <si>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</si>
  <si>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</si>
  <si>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</si>
  <si>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</si>
  <si>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</si>
  <si>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</si>
  <si>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</si>
  <si>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</si>
  <si>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</si>
  <si>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</si>
  <si>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</si>
  <si>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</si>
  <si>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</si>
  <si>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</si>
  <si>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</si>
  <si>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</si>
  <si>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</si>
  <si>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</si>
  <si>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</si>
  <si>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</si>
  <si>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</si>
  <si>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</si>
  <si>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</si>
  <si>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</si>
  <si>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</si>
  <si>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</si>
  <si>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</si>
  <si>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</si>
  <si>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</si>
  <si>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</si>
  <si>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</si>
  <si>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</si>
  <si>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</si>
  <si>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</si>
  <si>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</si>
  <si>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</si>
  <si>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</si>
  <si>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</si>
  <si>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</si>
  <si>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</si>
  <si>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</si>
  <si>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</si>
  <si>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</si>
  <si>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</si>
  <si>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</si>
  <si>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</si>
  <si>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</si>
  <si>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</si>
  <si>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</si>
  <si>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</si>
  <si>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</si>
  <si>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</si>
  <si>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</si>
  <si>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</si>
  <si>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</si>
  <si>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</si>
  <si>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</si>
  <si>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</si>
  <si>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</si>
  <si>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</si>
  <si>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</si>
  <si>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</si>
  <si>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</si>
  <si>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</si>
  <si>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</si>
  <si>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</si>
  <si>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</si>
  <si>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</si>
  <si>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</si>
  <si>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</si>
  <si>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</si>
  <si>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</si>
  <si>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</si>
  <si>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</si>
  <si>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</si>
  <si>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</si>
  <si>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</si>
  <si>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</si>
  <si>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</si>
  <si>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</si>
  <si>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</si>
  <si>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</si>
  <si>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</si>
  <si>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</si>
  <si>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</si>
  <si>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</si>
  <si>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</si>
  <si>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</si>
  <si>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</si>
  <si>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</si>
  <si>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</si>
  <si>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</si>
  <si>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</si>
  <si>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</si>
  <si>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</si>
  <si>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</si>
  <si>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</si>
  <si>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</si>
  <si>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</si>
  <si>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</si>
  <si>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</si>
  <si>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</si>
  <si>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</si>
  <si>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</si>
  <si>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</si>
  <si>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</si>
  <si>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</si>
  <si>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</si>
  <si>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</si>
  <si>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</si>
  <si>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</si>
  <si>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</si>
  <si>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</si>
  <si>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</si>
  <si>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</si>
  <si>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</si>
  <si>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</si>
  <si>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</si>
  <si>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</si>
  <si>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</si>
  <si>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</si>
  <si>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</si>
  <si>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</si>
  <si>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</si>
  <si>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</si>
  <si>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</si>
  <si>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</si>
  <si>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</si>
  <si>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</si>
  <si>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</si>
  <si>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</si>
  <si>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</si>
  <si>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</si>
  <si>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</si>
  <si>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</si>
  <si>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</si>
  <si>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</si>
  <si>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</si>
  <si>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</si>
  <si>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</si>
  <si>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</si>
  <si>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</si>
  <si>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</si>
  <si>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</si>
  <si>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</si>
  <si>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</si>
  <si>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</si>
  <si>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</si>
  <si>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</si>
  <si>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</si>
  <si>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</si>
  <si>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</si>
  <si>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</si>
  <si>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</si>
  <si>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</si>
  <si>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</si>
  <si>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</si>
  <si>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</si>
  <si>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</si>
  <si>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</si>
  <si>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</si>
  <si>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</si>
  <si>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</si>
  <si>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</si>
  <si>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</si>
  <si>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</si>
  <si>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</si>
  <si>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</si>
  <si>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</si>
  <si>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</si>
  <si>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</si>
  <si>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</si>
  <si>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</si>
  <si>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</si>
  <si>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</si>
  <si>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</si>
  <si>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</si>
  <si>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</si>
  <si>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</si>
  <si>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</si>
  <si>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</si>
  <si>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</si>
  <si>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</si>
  <si>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</si>
  <si>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</si>
  <si>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</si>
  <si>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</si>
  <si>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</si>
  <si>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</si>
  <si>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</si>
  <si>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</si>
  <si>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</si>
  <si>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</si>
  <si>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</si>
  <si>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</si>
  <si>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</si>
  <si>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</si>
  <si>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</si>
  <si>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</si>
  <si>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</si>
  <si>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</si>
  <si>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</si>
  <si>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</si>
  <si>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</si>
  <si>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</si>
  <si>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</si>
  <si>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</si>
  <si>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</si>
  <si>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</si>
  <si>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</si>
  <si>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</si>
  <si>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</si>
  <si>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</si>
  <si>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</si>
  <si>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</si>
  <si>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</si>
  <si>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</si>
  <si>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</si>
  <si>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</si>
  <si>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</si>
  <si>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</si>
  <si>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</si>
  <si>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</si>
  <si>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</si>
  <si>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</si>
  <si>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</si>
  <si>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</si>
  <si>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</si>
  <si>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</si>
  <si>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</si>
  <si>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</si>
  <si>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</si>
  <si>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</si>
  <si>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</si>
  <si>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</si>
  <si>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</si>
  <si>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</si>
  <si>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</si>
  <si>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</si>
  <si>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</si>
  <si>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</si>
  <si>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</si>
  <si>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</si>
  <si>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</si>
  <si>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</si>
  <si>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</si>
  <si>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</si>
  <si>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</si>
  <si>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</si>
  <si>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</si>
  <si>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</si>
  <si>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</si>
  <si>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</si>
  <si>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</si>
  <si>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</si>
  <si>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</si>
  <si>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</si>
  <si>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</si>
  <si>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</si>
  <si>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</si>
  <si>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</si>
  <si>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</si>
  <si>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</si>
  <si>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</si>
  <si>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</si>
  <si>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</si>
  <si>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</si>
  <si>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</si>
  <si>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</si>
  <si>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</si>
  <si>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</si>
  <si>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</si>
  <si>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</si>
  <si>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</si>
  <si>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</si>
  <si>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</si>
  <si>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</si>
  <si>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</si>
  <si>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</si>
  <si>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</si>
  <si>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</si>
  <si>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</si>
  <si>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</si>
  <si>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</si>
  <si>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</si>
  <si>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</si>
  <si>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</si>
  <si>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</si>
  <si>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</si>
  <si>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</si>
  <si>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</si>
  <si>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</si>
  <si>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</si>
  <si>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</si>
  <si>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</si>
  <si>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</si>
  <si>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</si>
  <si>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</si>
  <si>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</si>
  <si>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</si>
  <si>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</si>
  <si>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</si>
  <si>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</si>
  <si>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</si>
  <si>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</si>
  <si>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</si>
  <si>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</si>
  <si>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</si>
  <si>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</si>
  <si>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</si>
  <si>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</si>
  <si>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</si>
  <si>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</si>
  <si>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</si>
  <si>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</si>
  <si>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</si>
  <si>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</si>
  <si>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</si>
  <si>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</si>
  <si>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</si>
  <si>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</si>
  <si>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</si>
  <si>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</si>
  <si>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</si>
  <si>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</si>
  <si>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</si>
  <si>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</si>
  <si>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</si>
  <si>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</si>
  <si>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</si>
  <si>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</si>
  <si>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</si>
  <si>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</si>
  <si>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</si>
  <si>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</si>
  <si>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</si>
  <si>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</si>
  <si>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</si>
  <si>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</si>
  <si>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</si>
  <si>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</si>
  <si>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</si>
  <si>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</si>
  <si>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</si>
  <si>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</si>
  <si>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</si>
  <si>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</si>
  <si>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</si>
  <si>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</si>
  <si>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</si>
  <si>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</si>
  <si>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</si>
  <si>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</si>
  <si>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</si>
  <si>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</si>
  <si>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</si>
  <si>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</si>
  <si>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</si>
  <si>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</si>
  <si>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</si>
  <si>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</si>
  <si>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</si>
  <si>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</si>
  <si>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</si>
  <si>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</si>
  <si>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</si>
  <si>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</si>
  <si>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</si>
  <si>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</si>
  <si>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</si>
  <si>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</si>
  <si>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</si>
  <si>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</si>
  <si>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</si>
  <si>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</si>
  <si>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</si>
  <si>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</si>
  <si>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</si>
  <si>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</si>
  <si>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</si>
  <si>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</si>
  <si>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</si>
  <si>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</si>
  <si>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</si>
  <si>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</si>
  <si>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</si>
  <si>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</si>
  <si>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</si>
  <si>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</si>
  <si>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</si>
  <si>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</si>
  <si>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</si>
  <si>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</si>
  <si>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</si>
  <si>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</si>
  <si>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</si>
  <si>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</si>
  <si>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</si>
  <si>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</si>
  <si>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</si>
  <si>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</si>
  <si>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</si>
  <si>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</si>
  <si>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</si>
  <si>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</si>
  <si>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</si>
  <si>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</si>
  <si>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</si>
  <si>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</si>
  <si>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</si>
  <si>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</si>
  <si>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</si>
  <si>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</si>
  <si>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</si>
  <si>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</si>
  <si>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</si>
  <si>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</si>
  <si>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</si>
  <si>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</si>
  <si>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</si>
  <si>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</si>
  <si>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</si>
  <si>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</si>
  <si>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</si>
  <si>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</si>
  <si>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</si>
  <si>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</si>
  <si>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</si>
  <si>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</si>
  <si>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</si>
  <si>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</si>
  <si>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</si>
  <si>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</si>
  <si>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</si>
  <si>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</si>
  <si>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</si>
  <si>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</si>
  <si>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</si>
  <si>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</si>
  <si>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</si>
  <si>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</si>
  <si>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</si>
  <si>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</si>
  <si>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</si>
  <si>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</si>
  <si>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</si>
  <si>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</si>
  <si>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</si>
  <si>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</si>
  <si>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</si>
  <si>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</si>
  <si>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</si>
  <si>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</si>
  <si>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</si>
  <si>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</si>
  <si>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</si>
  <si>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</si>
  <si>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</si>
  <si>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</si>
  <si>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</si>
  <si>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</si>
  <si>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</si>
  <si>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</si>
  <si>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</si>
  <si>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</si>
  <si>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</si>
  <si>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</si>
  <si>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</si>
  <si>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</si>
  <si>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</si>
  <si>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</si>
  <si>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</si>
  <si>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</si>
  <si>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</si>
  <si>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</si>
  <si>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</si>
  <si>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</si>
  <si>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</si>
  <si>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</si>
  <si>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</si>
  <si>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</si>
  <si>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</si>
  <si>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</si>
  <si>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</si>
  <si>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</si>
  <si>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</si>
  <si>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</si>
  <si>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</si>
  <si>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</si>
  <si>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</si>
  <si>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</si>
  <si>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</si>
  <si>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</si>
  <si>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</si>
  <si>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</si>
  <si>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</si>
  <si>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</si>
  <si>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</si>
  <si>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</si>
  <si>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</si>
  <si>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</si>
  <si>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</si>
  <si>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</si>
  <si>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</si>
  <si>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</si>
  <si>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</si>
  <si>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</si>
  <si>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</si>
  <si>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</si>
  <si>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</si>
  <si>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</si>
  <si>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</si>
  <si>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</si>
  <si>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</si>
  <si>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</si>
  <si>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</si>
  <si>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</si>
  <si>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</si>
  <si>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</si>
  <si>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</si>
  <si>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</si>
  <si>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</si>
  <si>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</si>
  <si>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</si>
  <si>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</si>
  <si>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</si>
  <si>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</si>
  <si>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</si>
  <si>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</si>
  <si>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</si>
  <si>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</si>
  <si>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</si>
  <si>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</si>
  <si>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</si>
  <si>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</si>
  <si>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</si>
  <si>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</si>
  <si>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</si>
  <si>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</si>
  <si>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</si>
  <si>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</si>
  <si>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</si>
  <si>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</si>
  <si>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</si>
  <si>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</si>
  <si>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</si>
  <si>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</si>
  <si>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</si>
  <si>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</si>
  <si>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</si>
  <si>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</si>
  <si>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</si>
  <si>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</si>
  <si>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</si>
  <si>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</si>
  <si>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</si>
  <si>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</si>
  <si>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</si>
  <si>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</si>
  <si>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</si>
  <si>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</si>
  <si>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</si>
  <si>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</si>
  <si>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</si>
  <si>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</si>
  <si>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</si>
  <si>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</si>
  <si>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</si>
  <si>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</si>
  <si>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</si>
  <si>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</si>
  <si>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</si>
  <si>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</si>
  <si>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</si>
  <si>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</si>
  <si>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</si>
  <si>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</si>
  <si>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</si>
  <si>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</si>
  <si>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</si>
  <si>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</si>
  <si>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</si>
  <si>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</si>
  <si>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</si>
  <si>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</si>
  <si>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</si>
  <si>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</si>
  <si>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</si>
  <si>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</si>
  <si>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</si>
  <si>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</si>
  <si>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</si>
  <si>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</si>
  <si>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</si>
  <si>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</si>
  <si>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</si>
  <si>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</si>
  <si>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</si>
  <si>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</si>
  <si>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</si>
  <si>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</si>
  <si>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</si>
  <si>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</si>
  <si>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</si>
  <si>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</si>
  <si>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</si>
  <si>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</si>
  <si>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</si>
  <si>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</si>
  <si>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</si>
  <si>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</si>
  <si>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</si>
  <si>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</si>
  <si>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</si>
  <si>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</si>
  <si>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</si>
  <si>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</si>
  <si>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</si>
  <si>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</si>
  <si>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</si>
  <si>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</si>
  <si>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</si>
  <si>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</si>
  <si>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</si>
  <si>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</si>
  <si>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</si>
  <si>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</si>
  <si>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</si>
  <si>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</si>
  <si>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</si>
  <si>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</si>
  <si>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</si>
  <si>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</si>
  <si>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</si>
  <si>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</si>
  <si>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</si>
  <si>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</si>
  <si>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</si>
  <si>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</si>
  <si>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</si>
  <si>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</si>
  <si>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</si>
  <si>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</si>
  <si>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</si>
  <si>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</si>
  <si>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</si>
  <si>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</si>
  <si>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</si>
  <si>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</si>
  <si>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</si>
  <si>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</si>
  <si>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</si>
  <si>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</si>
  <si>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</si>
  <si>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</si>
  <si>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</si>
  <si>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</si>
  <si>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</si>
  <si>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</si>
  <si>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</si>
  <si>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</si>
  <si>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</si>
  <si>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</si>
  <si>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</si>
  <si>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</si>
  <si>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</si>
  <si>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</si>
  <si>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</si>
  <si>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</si>
  <si>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</si>
  <si>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</si>
  <si>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</si>
  <si>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</si>
  <si>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</si>
  <si>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</si>
  <si>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</si>
  <si>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</si>
  <si>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</si>
  <si>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</si>
  <si>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</si>
  <si>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</si>
  <si>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</si>
  <si>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</si>
  <si>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</si>
  <si>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</si>
  <si>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</si>
  <si>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</si>
  <si>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</si>
  <si>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</si>
  <si>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</si>
  <si>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</si>
  <si>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</si>
  <si>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</si>
  <si>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</si>
  <si>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</si>
  <si>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</si>
  <si>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</si>
  <si>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</si>
  <si>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</si>
  <si>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</si>
  <si>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</si>
  <si>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</si>
  <si>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</si>
  <si>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</si>
  <si>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</si>
  <si>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</si>
  <si>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</si>
  <si>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</si>
  <si>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</si>
  <si>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</si>
  <si>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</si>
  <si>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</si>
  <si>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</si>
  <si>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</si>
  <si>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</si>
  <si>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</si>
  <si>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</si>
  <si>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</si>
  <si>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</si>
  <si>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</si>
  <si>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</si>
  <si>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</si>
  <si>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</si>
  <si>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</si>
  <si>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</si>
  <si>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</si>
  <si>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</si>
  <si>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</si>
  <si>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</si>
  <si>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</si>
  <si>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</si>
  <si>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</si>
  <si>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</si>
  <si>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</si>
  <si>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</si>
  <si>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</si>
  <si>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</si>
  <si>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</si>
  <si>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</si>
  <si>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</si>
  <si>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</si>
  <si>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</si>
  <si>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</si>
  <si>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</si>
  <si>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</si>
  <si>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</si>
  <si>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</si>
  <si>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</si>
  <si>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</si>
  <si>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</si>
  <si>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</si>
  <si>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</si>
  <si>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</si>
  <si>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</si>
  <si>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</si>
  <si>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</si>
  <si>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</si>
  <si>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</si>
  <si>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</si>
  <si>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</si>
  <si>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</si>
  <si>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</si>
  <si>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</si>
  <si>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</si>
  <si>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</si>
  <si>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</si>
  <si>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</si>
  <si>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</si>
  <si>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</si>
  <si>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</si>
  <si>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</si>
  <si>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</si>
  <si>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</si>
  <si>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</si>
  <si>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</si>
  <si>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</si>
  <si>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</si>
  <si>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</si>
  <si>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</si>
  <si>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</si>
  <si>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</si>
  <si>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</si>
  <si>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</si>
  <si>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</si>
  <si>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</si>
  <si>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</si>
  <si>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</si>
  <si>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</si>
  <si>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</si>
  <si>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</si>
  <si>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</si>
  <si>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</si>
  <si>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</si>
  <si>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</si>
  <si>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</si>
  <si>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</si>
  <si>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</si>
  <si>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</si>
  <si>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</si>
  <si>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</si>
  <si>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</si>
  <si>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</si>
  <si>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</si>
  <si>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</si>
  <si>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</si>
  <si>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</si>
  <si>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</si>
  <si>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</si>
  <si>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</si>
  <si>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</si>
  <si>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</si>
  <si>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</si>
  <si>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</si>
  <si>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</si>
  <si>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</si>
  <si>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</si>
  <si>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</si>
  <si>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</si>
  <si>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</si>
  <si>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</si>
  <si>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</si>
  <si>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</si>
  <si>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</si>
  <si>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</si>
  <si>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</si>
  <si>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</si>
  <si>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</si>
  <si>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</si>
  <si>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</si>
  <si>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</si>
  <si>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</si>
  <si>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</si>
  <si>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</si>
  <si>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</si>
  <si>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</si>
  <si>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</si>
  <si>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</si>
  <si>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</si>
  <si>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</si>
  <si>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</si>
  <si>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</si>
  <si>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</si>
  <si>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</si>
  <si>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</si>
  <si>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</si>
  <si>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</si>
  <si>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</si>
  <si>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</si>
  <si>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</si>
  <si>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</si>
  <si>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</si>
  <si>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</si>
  <si>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</si>
  <si>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</si>
  <si>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</si>
  <si>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</si>
  <si>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</si>
  <si>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</si>
  <si>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</si>
  <si>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</si>
  <si>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</si>
  <si>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</si>
  <si>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</si>
  <si>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</si>
  <si>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</si>
  <si>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</si>
  <si>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</si>
  <si>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</si>
  <si>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</si>
  <si>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</si>
  <si>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</si>
  <si>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</si>
  <si>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</si>
  <si>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</si>
  <si>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</si>
  <si>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</si>
  <si>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</si>
  <si>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</si>
  <si>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</si>
  <si>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</si>
  <si>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</si>
  <si>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</si>
  <si>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</si>
  <si>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</si>
  <si>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</si>
  <si>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</si>
  <si>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</si>
  <si>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</si>
  <si>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</si>
  <si>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</si>
  <si>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</si>
  <si>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</si>
  <si>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</si>
  <si>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</si>
  <si>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</si>
  <si>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</si>
  <si>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</si>
  <si>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</si>
  <si>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</si>
  <si>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</si>
  <si>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</si>
  <si>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</si>
  <si>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</si>
  <si>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</si>
  <si>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</si>
  <si>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</si>
  <si>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</si>
  <si>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</si>
  <si>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</si>
  <si>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</si>
  <si>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</si>
  <si>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</si>
  <si>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</si>
  <si>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</si>
  <si>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</si>
  <si>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</si>
  <si>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</si>
  <si>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</si>
  <si>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</si>
  <si>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</si>
  <si>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</si>
  <si>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</si>
  <si>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</si>
  <si>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</si>
  <si>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</si>
  <si>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</si>
  <si>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</si>
  <si>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</si>
  <si>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</si>
  <si>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</si>
  <si>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</si>
  <si>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</si>
  <si>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</si>
  <si>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</si>
  <si>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</si>
  <si>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</si>
  <si>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</si>
  <si>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</si>
  <si>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</si>
  <si>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</si>
  <si>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</si>
  <si>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</si>
  <si>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</si>
  <si>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</si>
  <si>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</si>
  <si>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</si>
  <si>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</si>
  <si>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</si>
  <si>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</si>
  <si>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</si>
  <si>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</si>
  <si>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</si>
  <si>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</si>
  <si>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</si>
  <si>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</si>
  <si>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</si>
  <si>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</si>
  <si>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</si>
  <si>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</si>
  <si>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</si>
  <si>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</si>
  <si>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</si>
  <si>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</si>
  <si>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</si>
  <si>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</si>
  <si>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</si>
  <si>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</si>
  <si>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</si>
  <si>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</si>
  <si>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</si>
  <si>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</si>
  <si>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</si>
  <si>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</si>
  <si>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</si>
  <si>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</si>
  <si>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</si>
  <si>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</si>
  <si>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</si>
  <si>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</si>
  <si>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</si>
  <si>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</si>
  <si>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</si>
  <si>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</si>
  <si>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</si>
  <si>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</si>
  <si>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</si>
  <si>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</si>
  <si>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</si>
  <si>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</si>
  <si>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</si>
  <si>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</si>
  <si>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</si>
  <si>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</si>
  <si>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</si>
  <si>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</si>
  <si>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</si>
  <si>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</si>
  <si>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</si>
  <si>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</si>
  <si>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</si>
  <si>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</si>
  <si>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</si>
  <si>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</si>
  <si>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</si>
  <si>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</si>
  <si>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</si>
  <si>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</si>
  <si>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</si>
  <si>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</si>
  <si>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</si>
  <si>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</si>
  <si>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</si>
  <si>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</si>
  <si>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</si>
  <si>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</si>
  <si>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</si>
  <si>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</si>
  <si>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</si>
  <si>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</si>
  <si>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</si>
  <si>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</si>
  <si>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</si>
  <si>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</si>
  <si>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</si>
  <si>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</si>
  <si>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</si>
  <si>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</si>
  <si>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</si>
  <si>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</si>
  <si>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</si>
  <si>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</si>
  <si>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</si>
  <si>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</si>
  <si>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</si>
  <si>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</si>
  <si>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</si>
  <si>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</si>
  <si>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</si>
  <si>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</si>
  <si>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</si>
  <si>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</si>
  <si>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</si>
  <si>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</si>
  <si>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</si>
  <si>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</si>
  <si>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</si>
  <si>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</si>
  <si>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</si>
  <si>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</si>
  <si>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</si>
  <si>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</si>
  <si>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</si>
  <si>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</si>
  <si>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</si>
  <si>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</si>
  <si>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</si>
  <si>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</si>
  <si>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</si>
  <si>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</si>
  <si>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</si>
  <si>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</si>
  <si>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</si>
  <si>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</si>
  <si>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</si>
  <si>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</si>
  <si>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</si>
  <si>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</si>
  <si>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</si>
  <si>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</si>
  <si>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</si>
  <si>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</si>
  <si>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</si>
  <si>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</si>
  <si>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</si>
  <si>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</si>
  <si>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</si>
  <si>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</si>
  <si>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</si>
  <si>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</si>
  <si>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</si>
  <si>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</si>
  <si>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</si>
  <si>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</si>
  <si>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</si>
  <si>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</si>
  <si>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</si>
  <si>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</si>
  <si>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</si>
  <si>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</si>
  <si>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</si>
  <si>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</si>
  <si>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</si>
  <si>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</si>
  <si>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</si>
  <si>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</si>
  <si>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</si>
  <si>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</si>
  <si>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</si>
  <si>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</si>
  <si>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</si>
  <si>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</si>
  <si>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</si>
  <si>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</si>
  <si>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</si>
  <si>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</si>
  <si>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</si>
  <si>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</si>
  <si>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</si>
  <si>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</si>
  <si>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</si>
  <si>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</si>
  <si>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</si>
  <si>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</si>
  <si>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</si>
  <si>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</si>
  <si>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</si>
  <si>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</si>
  <si>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</si>
  <si>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</si>
  <si>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</si>
  <si>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</si>
  <si>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</si>
  <si>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</si>
  <si>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</si>
  <si>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</si>
  <si>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</si>
  <si>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</si>
  <si>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</si>
  <si>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</si>
  <si>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</si>
  <si>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</si>
  <si>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</si>
  <si>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</si>
  <si>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</si>
  <si>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</si>
  <si>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</si>
  <si>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</si>
  <si>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</si>
  <si>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</si>
  <si>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</si>
  <si>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</si>
  <si>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</si>
  <si>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</si>
  <si>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</si>
  <si>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</si>
  <si>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</si>
  <si>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</si>
  <si>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</si>
  <si>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</si>
  <si>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</si>
  <si>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</si>
  <si>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</si>
  <si>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</si>
  <si>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</si>
  <si>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</si>
  <si>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</si>
  <si>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</si>
  <si>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</si>
  <si>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</si>
  <si>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</si>
  <si>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</si>
  <si>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</si>
  <si>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</si>
  <si>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</si>
  <si>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</si>
  <si>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</si>
  <si>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</si>
  <si>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</si>
  <si>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</si>
  <si>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</si>
  <si>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</si>
  <si>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</si>
  <si>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</si>
  <si>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</si>
  <si>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</si>
  <si>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</si>
  <si>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</si>
  <si>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</si>
  <si>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</si>
  <si>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</si>
  <si>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</si>
  <si>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</si>
  <si>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</si>
  <si>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</si>
  <si>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</si>
  <si>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</si>
  <si>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</si>
  <si>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</si>
  <si>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</si>
  <si>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</si>
  <si>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</si>
  <si>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</si>
  <si>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</si>
  <si>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</si>
  <si>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</si>
  <si>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</si>
  <si>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</si>
  <si>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</si>
  <si>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</si>
  <si>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</si>
  <si>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</si>
  <si>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</si>
  <si>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</si>
  <si>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</si>
  <si>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</si>
  <si>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</si>
  <si>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</si>
  <si>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</si>
  <si>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</si>
  <si>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</si>
  <si>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</si>
  <si>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</si>
  <si>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</si>
  <si>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</si>
  <si>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</si>
  <si>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</si>
  <si>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</si>
  <si>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</si>
  <si>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</si>
  <si>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</si>
  <si>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</si>
  <si>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</si>
  <si>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</si>
  <si>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</si>
  <si>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</si>
  <si>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</si>
  <si>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</si>
  <si>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</si>
  <si>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</si>
  <si>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</si>
  <si>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</si>
  <si>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</si>
  <si>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</si>
  <si>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</si>
  <si>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</si>
  <si>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</si>
  <si>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</si>
  <si>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</si>
  <si>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</si>
  <si>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</si>
  <si>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</si>
  <si>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</si>
  <si>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</si>
  <si>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</si>
  <si>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</si>
  <si>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</si>
  <si>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</si>
  <si>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</si>
  <si>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</si>
  <si>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</si>
  <si>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</si>
  <si>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</si>
  <si>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</si>
  <si>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</si>
  <si>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</si>
  <si>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</si>
  <si>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</si>
  <si>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</si>
  <si>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</si>
  <si>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</si>
  <si>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</si>
  <si>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</si>
  <si>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</si>
  <si>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</si>
  <si>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</si>
  <si>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</si>
  <si>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</si>
  <si>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</si>
  <si>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</si>
  <si>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</si>
  <si>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</si>
  <si>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</si>
  <si>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</si>
  <si>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</si>
  <si>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</si>
  <si>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</si>
  <si>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</si>
  <si>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</si>
  <si>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</si>
  <si>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</si>
  <si>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</si>
  <si>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</si>
  <si>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</si>
  <si>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</si>
  <si>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</si>
  <si>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</si>
  <si>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</si>
  <si>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</si>
  <si>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</si>
  <si>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</si>
  <si>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</si>
  <si>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</si>
  <si>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</si>
  <si>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</si>
  <si>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</si>
  <si>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</si>
  <si>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</si>
  <si>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</si>
  <si>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</si>
  <si>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</si>
  <si>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</si>
  <si>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</si>
  <si>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</si>
  <si>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</si>
  <si>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</si>
  <si>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</si>
  <si>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</si>
  <si>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</si>
  <si>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</si>
  <si>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</si>
  <si>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</si>
  <si>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</si>
  <si>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</si>
  <si>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</si>
  <si>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</si>
  <si>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</si>
  <si>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</si>
  <si>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</si>
  <si>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</si>
  <si>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</si>
  <si>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</si>
  <si>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</si>
  <si>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</si>
  <si>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</si>
  <si>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</si>
  <si>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</si>
  <si>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</si>
  <si>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</si>
  <si>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</si>
  <si>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</si>
  <si>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</si>
  <si>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</si>
  <si>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</si>
  <si>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</si>
  <si>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</si>
  <si>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</si>
  <si>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</si>
  <si>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</si>
  <si>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</si>
  <si>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</si>
  <si>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</si>
  <si>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</si>
  <si>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</si>
  <si>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</si>
  <si>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</si>
  <si>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</si>
  <si>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</si>
  <si>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</si>
  <si>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</si>
  <si>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</si>
  <si>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</si>
  <si>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</si>
  <si>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</si>
  <si>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</si>
  <si>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</si>
  <si>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</si>
  <si>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</si>
  <si>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</si>
  <si>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</si>
  <si>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</si>
  <si>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</si>
  <si>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</si>
  <si>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</si>
  <si>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</si>
  <si>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</si>
  <si>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</si>
  <si>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</si>
  <si>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</si>
  <si>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</si>
  <si>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</si>
  <si>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</si>
  <si>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</si>
  <si>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</si>
  <si>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</si>
  <si>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</si>
  <si>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</si>
  <si>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</si>
  <si>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</si>
  <si>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</si>
  <si>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</si>
  <si>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</si>
  <si>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</si>
  <si>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</si>
  <si>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</si>
  <si>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</si>
  <si>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</si>
  <si>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</si>
  <si>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</si>
  <si>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</si>
  <si>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</si>
  <si>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</si>
  <si>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</si>
  <si>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</si>
  <si>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</si>
  <si>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</si>
  <si>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</si>
  <si>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</si>
  <si>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</si>
  <si>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</si>
  <si>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</si>
  <si>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</si>
  <si>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</si>
  <si>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</si>
  <si>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</si>
  <si>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</si>
  <si>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</si>
  <si>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</si>
  <si>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</si>
  <si>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</si>
  <si>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</si>
  <si>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</si>
  <si>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</si>
  <si>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</si>
  <si>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</si>
  <si>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</si>
  <si>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</si>
  <si>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</si>
  <si>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</si>
  <si>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</si>
  <si>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</si>
  <si>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</si>
  <si>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</si>
  <si>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</si>
  <si>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</si>
  <si>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</si>
  <si>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</si>
  <si>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</si>
  <si>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</si>
  <si>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</si>
  <si>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</si>
  <si>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</si>
  <si>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</si>
  <si>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</si>
  <si>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</si>
  <si>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</si>
  <si>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</si>
  <si>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</si>
  <si>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</si>
  <si>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</si>
  <si>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</si>
  <si>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</si>
  <si>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</si>
  <si>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</si>
  <si>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</si>
  <si>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</si>
  <si>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</si>
  <si>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</si>
  <si>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</si>
  <si>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</si>
  <si>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</si>
  <si>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</si>
  <si>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</si>
  <si>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</si>
  <si>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</si>
  <si>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</si>
  <si>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</si>
  <si>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</si>
  <si>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</si>
  <si>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</si>
  <si>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</si>
  <si>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</si>
  <si>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</si>
  <si>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</si>
  <si>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</si>
  <si>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</si>
  <si>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</si>
  <si>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</si>
  <si>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</si>
  <si>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</si>
  <si>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</si>
  <si>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</si>
  <si>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</si>
  <si>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</si>
  <si>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</si>
  <si>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</si>
  <si>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</si>
  <si>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</si>
  <si>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</si>
  <si>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</si>
  <si>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</si>
  <si>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</si>
  <si>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</si>
  <si>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</si>
  <si>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</si>
  <si>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</si>
  <si>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</si>
  <si>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</si>
  <si>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</si>
  <si>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</si>
  <si>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</si>
  <si>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</si>
  <si>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</si>
  <si>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</si>
  <si>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</si>
  <si>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</si>
  <si>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</si>
  <si>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</si>
  <si>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</si>
  <si>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</si>
  <si>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</si>
  <si>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</si>
  <si>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</si>
  <si>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</si>
  <si>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</si>
  <si>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</si>
  <si>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</si>
  <si>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</si>
  <si>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</si>
  <si>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</si>
  <si>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</si>
  <si>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</si>
  <si>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</si>
  <si>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</si>
  <si>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</si>
  <si>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</si>
  <si>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</si>
  <si>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</si>
  <si>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</si>
  <si>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</si>
  <si>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</si>
  <si>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</si>
  <si>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</si>
  <si>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</si>
  <si>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</si>
  <si>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</si>
  <si>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</si>
  <si>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</si>
  <si>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</si>
  <si>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</si>
  <si>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</si>
  <si>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</si>
  <si>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</si>
  <si>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</si>
  <si>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</si>
  <si>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</si>
  <si>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</si>
  <si>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</si>
  <si>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</si>
  <si>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</si>
  <si>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</si>
  <si>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</si>
  <si>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</si>
  <si>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</si>
  <si>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</si>
  <si>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</si>
  <si>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</si>
  <si>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</si>
  <si>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</si>
  <si>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</si>
  <si>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</si>
  <si>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</si>
  <si>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</si>
  <si>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</si>
  <si>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</si>
  <si>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</si>
  <si>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</si>
  <si>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</si>
  <si>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</si>
  <si>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</si>
  <si>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</si>
  <si>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</si>
  <si>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</si>
  <si>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</si>
  <si>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</si>
  <si>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</si>
  <si>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</si>
  <si>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</si>
  <si>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</si>
  <si>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</si>
  <si>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</si>
  <si>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</si>
  <si>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</si>
  <si>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</si>
  <si>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</si>
  <si>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</si>
  <si>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</si>
  <si>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</si>
  <si>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</si>
  <si>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</si>
  <si>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</si>
  <si>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</si>
  <si>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</si>
  <si>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</si>
  <si>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</si>
  <si>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</si>
  <si>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</si>
  <si>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</si>
  <si>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</si>
  <si>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</si>
  <si>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</si>
  <si>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</si>
  <si>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</si>
  <si>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</si>
  <si>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</si>
  <si>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</si>
  <si>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</si>
  <si>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</si>
  <si>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</si>
  <si>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</si>
  <si>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</si>
  <si>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</si>
  <si>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</si>
  <si>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</si>
  <si>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</si>
  <si>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</si>
  <si>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</si>
  <si>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</si>
  <si>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</si>
  <si>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</si>
  <si>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</si>
  <si>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</si>
  <si>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</si>
  <si>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</si>
  <si>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</si>
  <si>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</si>
  <si>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</si>
  <si>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</si>
  <si>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</si>
  <si>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</si>
  <si>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</si>
  <si>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</si>
  <si>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</si>
  <si>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</si>
  <si>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</si>
  <si>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</si>
  <si>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</si>
  <si>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</si>
  <si>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</si>
  <si>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</si>
  <si>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</si>
  <si>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</si>
  <si>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</si>
  <si>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</si>
  <si>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</si>
  <si>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</si>
  <si>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</si>
  <si>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</si>
  <si>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</si>
  <si>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</si>
  <si>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</si>
  <si>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</si>
  <si>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</si>
  <si>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</si>
  <si>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</si>
  <si>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</si>
  <si>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</si>
  <si>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</si>
  <si>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</si>
  <si>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</si>
  <si>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</si>
  <si>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</si>
  <si>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</si>
  <si>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</si>
  <si>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</si>
  <si>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</si>
  <si>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</si>
  <si>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</si>
  <si>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</si>
  <si>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</si>
  <si>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</si>
  <si>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</si>
  <si>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</si>
  <si>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</si>
  <si>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</si>
  <si>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</si>
  <si>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</si>
  <si>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</si>
  <si>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</si>
  <si>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</si>
  <si>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</si>
  <si>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</si>
  <si>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</si>
  <si>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</si>
  <si>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</si>
  <si>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</si>
  <si>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</si>
  <si>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</si>
  <si>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</si>
  <si>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</si>
  <si>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</si>
  <si>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</si>
  <si>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</si>
  <si>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</si>
  <si>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</si>
  <si>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</si>
  <si>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</si>
  <si>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</si>
  <si>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</si>
  <si>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</si>
  <si>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</si>
  <si>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</si>
  <si>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</si>
  <si>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</si>
  <si>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</si>
  <si>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</si>
  <si>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</si>
  <si>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</si>
  <si>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</si>
  <si>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</si>
  <si>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</si>
  <si>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</si>
  <si>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</si>
  <si>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</si>
  <si>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</si>
  <si>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</si>
  <si>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</si>
  <si>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</si>
  <si>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</si>
  <si>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</si>
  <si>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</si>
  <si>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</si>
  <si>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</si>
  <si>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</si>
  <si>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</si>
  <si>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</si>
  <si>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</si>
  <si>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</si>
  <si>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</si>
  <si>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</si>
  <si>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</si>
  <si>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</si>
  <si>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</si>
  <si>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</si>
  <si>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</si>
  <si>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</si>
  <si>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</si>
  <si>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</si>
  <si>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</si>
  <si>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</si>
  <si>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</si>
  <si>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</si>
  <si>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</si>
  <si>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</si>
  <si>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</si>
  <si>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</si>
  <si>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</si>
  <si>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</si>
  <si>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</si>
  <si>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</si>
  <si>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</si>
  <si>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</si>
  <si>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</si>
  <si>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</si>
  <si>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</si>
  <si>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</si>
  <si>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</si>
  <si>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</si>
  <si>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</si>
  <si>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</si>
  <si>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</si>
  <si>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</si>
  <si>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</si>
  <si>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</si>
  <si>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</si>
  <si>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</si>
  <si>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</si>
  <si>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</si>
  <si>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</si>
  <si>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</si>
  <si>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</si>
  <si>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</si>
  <si>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</si>
  <si>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</si>
  <si>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</si>
  <si>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</si>
  <si>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</si>
  <si>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</si>
  <si>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</si>
  <si>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</si>
  <si>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</si>
  <si>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</si>
  <si>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</si>
  <si>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</si>
  <si>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</si>
  <si>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</si>
  <si>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</si>
  <si>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</si>
  <si>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</si>
  <si>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</si>
  <si>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</si>
  <si>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</si>
  <si>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</si>
  <si>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</si>
  <si>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</si>
  <si>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</si>
  <si>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</si>
  <si>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</si>
  <si>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</si>
  <si>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</si>
  <si>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</si>
  <si>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</si>
  <si>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</si>
  <si>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</si>
  <si>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</si>
  <si>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</si>
  <si>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</si>
  <si>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</si>
  <si>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</si>
  <si>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</si>
  <si>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</si>
  <si>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</si>
  <si>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</si>
  <si>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</si>
  <si>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</si>
  <si>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</si>
  <si>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</si>
  <si>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</si>
  <si>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</si>
  <si>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</si>
  <si>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</si>
  <si>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</si>
  <si>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</si>
  <si>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</si>
  <si>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</si>
  <si>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</si>
  <si>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</si>
  <si>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</si>
  <si>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</si>
  <si>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</si>
  <si>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</si>
  <si>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</si>
  <si>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</si>
  <si>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</si>
  <si>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</si>
  <si>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</si>
  <si>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</si>
  <si>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</si>
  <si>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</si>
  <si>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</si>
  <si>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</si>
  <si>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</si>
  <si>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</si>
  <si>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</si>
  <si>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</si>
  <si>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</si>
  <si>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</si>
  <si>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</si>
  <si>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</si>
  <si>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</si>
  <si>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</si>
  <si>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</si>
  <si>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</si>
  <si>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</si>
  <si>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</si>
  <si>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</si>
  <si>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</si>
  <si>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</si>
  <si>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</si>
  <si>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</si>
  <si>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</si>
  <si>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</si>
  <si>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</si>
  <si>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</si>
  <si>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</si>
  <si>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</si>
  <si>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</si>
  <si>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</si>
  <si>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</si>
  <si>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</si>
  <si>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</si>
  <si>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</si>
  <si>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</si>
  <si>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</si>
  <si>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</si>
  <si>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</si>
  <si>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</si>
  <si>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</si>
  <si>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</si>
  <si>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</si>
  <si>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</si>
  <si>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</si>
  <si>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</si>
  <si>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</si>
  <si>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</si>
  <si>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</si>
  <si>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</si>
  <si>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</si>
  <si>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</si>
  <si>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</si>
  <si>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</si>
  <si>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</si>
  <si>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</si>
  <si>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</si>
  <si>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</si>
  <si>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</si>
  <si>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</si>
  <si>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</si>
  <si>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</si>
  <si>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</si>
  <si>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</si>
  <si>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</si>
  <si>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</si>
  <si>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</si>
  <si>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</si>
  <si>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</si>
  <si>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</si>
  <si>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</si>
  <si>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</si>
  <si>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</si>
  <si>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</si>
  <si>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</si>
  <si>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</si>
  <si>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</si>
  <si>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</si>
  <si>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</si>
  <si>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</si>
  <si>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</si>
  <si>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</si>
  <si>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</si>
  <si>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</si>
  <si>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</si>
  <si>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</si>
  <si>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</si>
  <si>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</si>
  <si>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</si>
  <si>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</si>
  <si>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</si>
  <si>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</si>
  <si>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</si>
  <si>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</si>
  <si>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</si>
  <si>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</si>
  <si>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</si>
  <si>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</si>
  <si>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</si>
  <si>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</si>
  <si>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</si>
  <si>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</si>
  <si>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</si>
  <si>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</si>
  <si>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</si>
  <si>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</si>
  <si>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</si>
  <si>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</si>
  <si>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</si>
  <si>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</si>
  <si>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</si>
  <si>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</si>
  <si>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</si>
  <si>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</si>
  <si>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</si>
  <si>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</si>
  <si>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</si>
  <si>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</si>
  <si>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</si>
  <si>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</si>
  <si>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</si>
  <si>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</si>
  <si>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</si>
  <si>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</si>
  <si>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</si>
  <si>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</si>
  <si>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</si>
  <si>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</si>
  <si>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</si>
  <si>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</si>
  <si>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</si>
  <si>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</si>
  <si>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</si>
  <si>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</si>
  <si>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</si>
  <si>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</si>
  <si>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</si>
  <si>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</si>
  <si>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</si>
  <si>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</si>
  <si>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</si>
  <si>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</si>
  <si>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</si>
  <si>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</si>
  <si>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</si>
  <si>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</si>
  <si>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</si>
  <si>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</si>
  <si>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</si>
  <si>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</si>
  <si>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</si>
  <si>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</si>
  <si>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</si>
  <si>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</si>
  <si>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</si>
  <si>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</si>
  <si>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</si>
  <si>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</si>
  <si>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</si>
  <si>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</si>
  <si>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</si>
  <si>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</si>
  <si>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</si>
  <si>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</si>
  <si>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</si>
  <si>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</si>
  <si>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</si>
  <si>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</si>
  <si>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</si>
  <si>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</si>
  <si>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</si>
  <si>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</si>
  <si>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</si>
  <si>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</si>
  <si>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</si>
  <si>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</si>
  <si>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</si>
  <si>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</si>
  <si>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</si>
  <si>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</si>
  <si>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</si>
  <si>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</si>
  <si>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</si>
  <si>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</si>
  <si>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</si>
  <si>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</si>
  <si>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</si>
  <si>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</si>
  <si>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</si>
  <si>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</si>
  <si>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</si>
  <si>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</si>
  <si>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</si>
  <si>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</si>
  <si>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</si>
  <si>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</si>
  <si>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</si>
  <si>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</si>
  <si>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</si>
  <si>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</si>
  <si>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</si>
  <si>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</si>
  <si>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</si>
  <si>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</si>
  <si>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</si>
  <si>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</si>
  <si>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</si>
  <si>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</si>
  <si>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</si>
  <si>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</si>
  <si>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</si>
  <si>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</si>
  <si>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</si>
  <si>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</si>
  <si>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</si>
  <si>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</si>
  <si>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</si>
  <si>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</si>
  <si>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</si>
  <si>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</si>
  <si>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</si>
  <si>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</si>
  <si>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</si>
  <si>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</si>
  <si>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</si>
  <si>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</si>
  <si>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</si>
  <si>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</si>
  <si>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</si>
  <si>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</si>
  <si>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</si>
  <si>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</si>
  <si>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</si>
  <si>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</si>
  <si>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</si>
  <si>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</si>
  <si>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</si>
  <si>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</si>
  <si>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</si>
  <si>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</si>
  <si>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</si>
  <si>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</si>
  <si>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</si>
  <si>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</si>
  <si>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</si>
  <si>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</si>
  <si>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</si>
  <si>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</si>
  <si>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</si>
  <si>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</si>
  <si>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</si>
  <si>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</si>
  <si>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</si>
  <si>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</si>
  <si>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</si>
  <si>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</si>
  <si>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</si>
  <si>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</si>
  <si>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</si>
  <si>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</si>
  <si>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</si>
  <si>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</si>
  <si>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</si>
  <si>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</si>
  <si>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</si>
  <si>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</si>
  <si>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</si>
  <si>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</si>
  <si>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</si>
  <si>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</si>
  <si>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</si>
  <si>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</si>
  <si>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</si>
  <si>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</si>
  <si>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</si>
  <si>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</si>
  <si>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</si>
  <si>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</si>
  <si>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</si>
  <si>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</si>
  <si>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</si>
  <si>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</si>
  <si>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</si>
  <si>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</si>
  <si>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</si>
  <si>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</si>
  <si>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</si>
  <si>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</si>
  <si>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</si>
  <si>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</si>
  <si>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</si>
  <si>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</si>
  <si>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</si>
  <si>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</si>
  <si>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</si>
  <si>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</si>
  <si>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</si>
  <si>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</si>
  <si>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</si>
  <si>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</si>
  <si>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</si>
  <si>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</si>
  <si>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</si>
  <si>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</si>
  <si>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</si>
  <si>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</si>
  <si>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</si>
  <si>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</si>
  <si>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</si>
  <si>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</si>
  <si>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</si>
  <si>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</si>
  <si>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</si>
  <si>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</si>
  <si>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</si>
  <si>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</si>
  <si>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</si>
  <si>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</si>
  <si>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</si>
  <si>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</si>
  <si>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</si>
  <si>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</si>
  <si>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</si>
  <si>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</si>
  <si>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</si>
  <si>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</si>
  <si>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</si>
  <si>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</si>
  <si>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</si>
  <si>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</si>
  <si>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</si>
  <si>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</si>
  <si>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</si>
  <si>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</si>
  <si>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</si>
  <si>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</si>
  <si>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</si>
  <si>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</si>
  <si>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</si>
  <si>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</si>
  <si>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</si>
  <si>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</si>
  <si>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</si>
  <si>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</si>
  <si>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</si>
  <si>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</si>
  <si>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</si>
  <si>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</si>
  <si>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</si>
  <si>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</si>
  <si>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</si>
  <si>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</si>
  <si>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</si>
  <si>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</si>
  <si>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</si>
  <si>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</si>
  <si>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</si>
  <si>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</si>
  <si>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</si>
  <si>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</si>
  <si>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</si>
  <si>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</si>
  <si>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</si>
  <si>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</si>
  <si>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</si>
  <si>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</si>
  <si>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</si>
  <si>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</si>
  <si>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</si>
  <si>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</si>
  <si>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</si>
  <si>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</si>
  <si>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</si>
  <si>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</si>
  <si>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</si>
  <si>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</si>
  <si>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</si>
  <si>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</si>
  <si>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</si>
  <si>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</si>
  <si>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</si>
  <si>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</si>
  <si>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</si>
  <si>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</si>
  <si>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</si>
  <si>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</si>
  <si>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</si>
  <si>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</si>
  <si>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</si>
  <si>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</si>
  <si>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</si>
  <si>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</si>
  <si>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</si>
  <si>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</si>
  <si>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</si>
  <si>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</si>
  <si>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</si>
  <si>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</si>
  <si>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</si>
  <si>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</si>
  <si>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</si>
  <si>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</si>
  <si>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</si>
  <si>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</si>
  <si>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</si>
  <si>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</si>
  <si>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</si>
  <si>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</si>
  <si>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</si>
  <si>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</si>
  <si>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</si>
  <si>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</si>
  <si>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</si>
  <si>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</si>
  <si>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</si>
  <si>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</si>
  <si>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</si>
  <si>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</si>
  <si>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</si>
  <si>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</si>
  <si>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</si>
  <si>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</si>
  <si>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</si>
  <si>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</si>
  <si>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</si>
  <si>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</si>
  <si>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</si>
  <si>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</si>
  <si>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</si>
  <si>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</si>
  <si>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</si>
  <si>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</si>
  <si>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</si>
  <si>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</si>
  <si>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</si>
  <si>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</si>
  <si>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</si>
  <si>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</si>
  <si>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</si>
  <si>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</si>
  <si>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</si>
  <si>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</si>
  <si>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</si>
  <si>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</si>
  <si>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</si>
  <si>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</si>
  <si>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</si>
  <si>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</si>
  <si>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</si>
  <si>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</si>
  <si>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</si>
  <si>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</si>
  <si>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</si>
  <si>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</si>
  <si>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</si>
  <si>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</si>
  <si>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</si>
  <si>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</si>
  <si>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</si>
  <si>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</si>
  <si>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</si>
  <si>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</si>
  <si>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</si>
  <si>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</si>
  <si>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</si>
  <si>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</si>
  <si>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</si>
  <si>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</si>
  <si>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</si>
  <si>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</si>
  <si>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</si>
  <si>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</si>
  <si>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</si>
  <si>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</si>
  <si>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</si>
  <si>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</si>
  <si>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</si>
  <si>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</si>
  <si>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</si>
  <si>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</si>
  <si>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</si>
  <si>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</si>
  <si>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</si>
  <si>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</si>
  <si>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</si>
  <si>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</si>
  <si>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</si>
  <si>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</si>
  <si>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</si>
  <si>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</si>
  <si>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</si>
  <si>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</si>
  <si>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</si>
  <si>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</si>
  <si>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</si>
  <si>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</si>
  <si>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</si>
  <si>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</si>
  <si>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</si>
  <si>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</si>
  <si>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</si>
  <si>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</si>
  <si>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</si>
  <si>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</si>
  <si>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</si>
  <si>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</si>
  <si>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</si>
  <si>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</si>
  <si>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</si>
  <si>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</si>
  <si>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</si>
  <si>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</si>
  <si>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</si>
  <si>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</si>
  <si>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</si>
  <si>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</si>
  <si>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</si>
  <si>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</si>
  <si>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</si>
  <si>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</si>
  <si>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</si>
  <si>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</si>
  <si>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</si>
  <si>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</si>
  <si>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</si>
  <si>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</si>
  <si>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</si>
  <si>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</si>
  <si>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</si>
  <si>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</si>
  <si>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</si>
  <si>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</si>
  <si>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</si>
  <si>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</si>
  <si>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</si>
  <si>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</si>
  <si>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</si>
  <si>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</si>
  <si>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</si>
  <si>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</si>
  <si>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</si>
  <si>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</si>
  <si>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</si>
  <si>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</si>
  <si>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</si>
  <si>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</si>
  <si>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</si>
  <si>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</si>
  <si>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</si>
  <si>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</si>
  <si>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</si>
  <si>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</si>
  <si>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</si>
  <si>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</si>
  <si>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</si>
  <si>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</si>
  <si>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</si>
  <si>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</si>
  <si>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</si>
  <si>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</si>
  <si>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</si>
  <si>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</si>
  <si>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</si>
  <si>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</si>
  <si>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</si>
  <si>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</si>
  <si>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</si>
  <si>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</si>
  <si>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</si>
  <si>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</si>
  <si>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</si>
  <si>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</si>
  <si>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</si>
  <si>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</si>
  <si>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</si>
  <si>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</si>
  <si>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</si>
  <si>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</si>
  <si>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</si>
  <si>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</si>
  <si>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</si>
  <si>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</si>
  <si>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</si>
  <si>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</si>
  <si>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</si>
  <si>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</si>
  <si>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</si>
  <si>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</si>
  <si>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</si>
  <si>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</si>
  <si>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</si>
  <si>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</si>
  <si>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</si>
  <si>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</si>
  <si>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</si>
  <si>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</si>
  <si>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</si>
  <si>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</si>
  <si>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</si>
  <si>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</si>
  <si>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</si>
  <si>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</si>
  <si>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</si>
  <si>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</si>
  <si>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</si>
  <si>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</si>
  <si>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</si>
  <si>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</si>
  <si>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</si>
  <si>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</si>
  <si>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</si>
  <si>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</si>
  <si>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</si>
  <si>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</si>
  <si>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</si>
  <si>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</si>
  <si>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</si>
  <si>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</si>
  <si>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</si>
  <si>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</si>
  <si>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</si>
  <si>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</si>
  <si>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</si>
  <si>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</si>
  <si>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</si>
  <si>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</si>
  <si>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</si>
  <si>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</si>
  <si>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</si>
  <si>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</si>
  <si>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</si>
  <si>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</si>
  <si>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</si>
  <si>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</si>
  <si>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</si>
  <si>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</si>
  <si>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</si>
  <si>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</si>
  <si>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</si>
  <si>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</si>
  <si>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</si>
  <si>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</si>
  <si>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</si>
  <si>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</si>
  <si>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</si>
  <si>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</si>
  <si>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</si>
  <si>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</si>
  <si>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</si>
  <si>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</si>
  <si>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</si>
  <si>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</si>
  <si>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</si>
  <si>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</si>
  <si>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</si>
  <si>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</si>
  <si>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</si>
  <si>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</si>
  <si>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</si>
  <si>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</si>
  <si>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</si>
  <si>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</si>
  <si>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</si>
  <si>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</si>
  <si>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</si>
  <si>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</si>
  <si>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</si>
  <si>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</si>
  <si>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</si>
  <si>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</si>
  <si>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</si>
  <si>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</si>
  <si>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</si>
  <si>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</si>
  <si>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</si>
  <si>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</si>
  <si>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</si>
  <si>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</si>
  <si>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</si>
  <si>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</si>
  <si>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</si>
  <si>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</si>
  <si>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</si>
  <si>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</si>
  <si>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</si>
  <si>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</si>
  <si>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</si>
  <si>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</si>
  <si>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</si>
  <si>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</si>
  <si>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</si>
  <si>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</si>
  <si>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</si>
  <si>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</si>
  <si>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</si>
  <si>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</si>
  <si>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</si>
  <si>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</si>
  <si>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</si>
  <si>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</si>
  <si>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</si>
  <si>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</si>
  <si>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</si>
  <si>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</si>
  <si>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</si>
  <si>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</si>
  <si>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</si>
  <si>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</si>
  <si>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</si>
  <si>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</si>
  <si>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</si>
  <si>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</si>
  <si>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</si>
  <si>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</si>
  <si>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</si>
  <si>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</si>
  <si>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</si>
  <si>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</si>
  <si>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</si>
  <si>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</si>
  <si>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</si>
  <si>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</si>
  <si>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</si>
  <si>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</si>
  <si>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</si>
  <si>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</si>
  <si>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</si>
  <si>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</si>
  <si>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</si>
  <si>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</si>
  <si>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</si>
  <si>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</si>
  <si>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</si>
  <si>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</si>
  <si>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</si>
  <si>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</si>
  <si>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</si>
  <si>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</si>
  <si>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</si>
  <si>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</si>
  <si>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</si>
  <si>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</si>
  <si>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</si>
  <si>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</si>
  <si>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</si>
  <si>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</si>
  <si>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</si>
  <si>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</si>
  <si>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</si>
  <si>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</si>
  <si>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</si>
  <si>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</si>
  <si>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</si>
  <si>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</si>
  <si>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</si>
  <si>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</si>
  <si>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</si>
  <si>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</si>
  <si>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</si>
  <si>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</si>
  <si>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</si>
  <si>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</si>
  <si>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</si>
  <si>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</si>
  <si>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</si>
  <si>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</si>
  <si>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</si>
  <si>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</si>
  <si>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</si>
  <si>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</si>
  <si>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</si>
  <si>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</si>
  <si>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</si>
  <si>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</si>
  <si>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</si>
  <si>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</si>
  <si>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</si>
  <si>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</si>
  <si>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</si>
  <si>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</si>
  <si>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</si>
  <si>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</si>
  <si>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</si>
  <si>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</si>
  <si>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</si>
  <si>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</si>
  <si>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</si>
  <si>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</si>
  <si>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</si>
  <si>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</si>
  <si>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</si>
  <si>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</si>
  <si>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</si>
  <si>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</si>
  <si>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</si>
  <si>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</si>
  <si>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</si>
  <si>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</si>
  <si>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</si>
  <si>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</si>
  <si>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</si>
  <si>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</si>
  <si>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</si>
  <si>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</si>
  <si>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</si>
  <si>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</si>
  <si>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</si>
  <si>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</si>
  <si>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</si>
  <si>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</si>
  <si>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</si>
  <si>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</si>
  <si>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</si>
  <si>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</si>
  <si>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</si>
  <si>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</si>
  <si>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</si>
  <si>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</si>
  <si>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</si>
  <si>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</si>
  <si>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</si>
  <si>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</si>
  <si>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</si>
  <si>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</si>
  <si>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</si>
  <si>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</si>
  <si>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</si>
  <si>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</si>
  <si>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</si>
  <si>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</si>
  <si>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</si>
  <si>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</si>
  <si>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</si>
  <si>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</si>
  <si>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</si>
  <si>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</si>
  <si>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</si>
  <si>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</si>
  <si>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</si>
  <si>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</si>
  <si>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</si>
  <si>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</si>
  <si>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</si>
  <si>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</si>
  <si>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</si>
  <si>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</si>
  <si>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</si>
  <si>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</si>
  <si>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</si>
  <si>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</si>
  <si>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</si>
  <si>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</si>
  <si>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</si>
  <si>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</si>
  <si>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</si>
  <si>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</si>
  <si>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</si>
  <si>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</si>
  <si>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</si>
  <si>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</si>
  <si>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</si>
  <si>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</si>
  <si>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</si>
  <si>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</si>
  <si>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</si>
  <si>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</si>
  <si>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</si>
  <si>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</si>
  <si>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</si>
  <si>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</si>
  <si>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</si>
  <si>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</si>
  <si>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</si>
  <si>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</si>
  <si>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</si>
  <si>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</si>
  <si>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</si>
  <si>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</si>
  <si>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</si>
  <si>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</si>
  <si>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</si>
  <si>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</si>
  <si>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</si>
  <si>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</si>
  <si>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</si>
  <si>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</si>
  <si>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</si>
  <si>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</si>
  <si>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</si>
  <si>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</si>
  <si>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</si>
  <si>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</si>
  <si>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</si>
  <si>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</si>
  <si>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</si>
  <si>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</si>
  <si>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</si>
  <si>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</si>
  <si>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</si>
  <si>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</si>
  <si>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</si>
  <si>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</si>
  <si>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</si>
  <si>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</si>
  <si>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</si>
  <si>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</si>
  <si>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</si>
  <si>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</si>
  <si>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</si>
  <si>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</si>
  <si>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</si>
  <si>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</si>
  <si>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</si>
  <si>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</si>
  <si>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</si>
  <si>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</si>
  <si>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</si>
  <si>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</si>
  <si>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</si>
  <si>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</si>
  <si>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</si>
  <si>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</si>
  <si>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</si>
  <si>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</si>
  <si>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</si>
  <si>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</si>
  <si>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</si>
  <si>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</si>
  <si>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</si>
  <si>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</si>
  <si>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</si>
  <si>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</si>
  <si>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</si>
  <si>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</si>
  <si>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</si>
  <si>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</si>
  <si>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</si>
  <si>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</si>
  <si>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</si>
  <si>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</si>
  <si>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</si>
  <si>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</si>
  <si>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</si>
  <si>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</si>
  <si>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</si>
  <si>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</si>
  <si>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</si>
  <si>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</si>
  <si>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</si>
  <si>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</si>
  <si>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</si>
  <si>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</si>
  <si>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</si>
  <si>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</si>
  <si>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</si>
  <si>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</si>
  <si>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</si>
  <si>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</si>
  <si>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</si>
  <si>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</si>
  <si>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</si>
  <si>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</si>
  <si>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</si>
  <si>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</si>
  <si>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</si>
  <si>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</si>
  <si>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</si>
  <si>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</si>
  <si>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</si>
  <si>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</si>
  <si>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</si>
  <si>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</si>
  <si>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</si>
  <si>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</si>
  <si>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</si>
  <si>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</si>
  <si>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</si>
  <si>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</si>
  <si>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</si>
  <si>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</si>
  <si>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</si>
  <si>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</si>
  <si>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</si>
  <si>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</si>
  <si>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</si>
  <si>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</si>
  <si>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</si>
  <si>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</si>
  <si>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</si>
  <si>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</si>
  <si>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</si>
  <si>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</si>
  <si>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</si>
  <si>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</si>
  <si>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</si>
  <si>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</si>
  <si>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</si>
  <si>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</si>
  <si>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</si>
  <si>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</si>
  <si>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</si>
  <si>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</si>
  <si>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</si>
  <si>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</si>
  <si>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</si>
  <si>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</si>
  <si>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</si>
  <si>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</si>
  <si>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</si>
  <si>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</si>
  <si>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</si>
  <si>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</si>
  <si>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</si>
  <si>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</si>
  <si>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</si>
  <si>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</si>
  <si>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</si>
  <si>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</si>
  <si>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</si>
  <si>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</si>
  <si>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</si>
  <si>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</si>
  <si>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</si>
  <si>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</si>
  <si>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</si>
  <si>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</si>
  <si>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</si>
  <si>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</si>
  <si>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</si>
  <si>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</si>
  <si>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</si>
  <si>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</si>
  <si>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</si>
  <si>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</si>
  <si>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</si>
  <si>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</si>
  <si>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</si>
  <si>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</si>
  <si>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</si>
  <si>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</si>
  <si>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</si>
  <si>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</si>
  <si>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</si>
  <si>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</si>
  <si>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</si>
  <si>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</si>
  <si>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</si>
  <si>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</si>
  <si>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</si>
  <si>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</si>
  <si>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</si>
  <si>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</si>
  <si>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</si>
  <si>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</si>
  <si>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</si>
  <si>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</si>
  <si>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</si>
  <si>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</si>
  <si>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</si>
  <si>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</si>
  <si>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</si>
  <si>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</si>
  <si>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</si>
  <si>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</si>
  <si>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</si>
  <si>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</si>
  <si>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</si>
  <si>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</si>
  <si>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</si>
  <si>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</si>
  <si>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</si>
  <si>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</si>
  <si>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</si>
  <si>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</si>
  <si>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</si>
  <si>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</si>
  <si>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</si>
  <si>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</si>
  <si>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</si>
  <si>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</si>
  <si>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</si>
  <si>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</si>
  <si>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</si>
  <si>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</si>
  <si>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</si>
  <si>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</si>
  <si>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</si>
  <si>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</si>
  <si>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</si>
  <si>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</si>
  <si>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</si>
  <si>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</si>
  <si>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</si>
  <si>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</si>
  <si>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</si>
  <si>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</si>
  <si>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</si>
  <si>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</si>
  <si>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</si>
  <si>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</si>
  <si>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</si>
  <si>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</si>
  <si>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</si>
  <si>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</si>
  <si>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</si>
  <si>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</si>
  <si>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</si>
  <si>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</si>
  <si>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</si>
  <si>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</si>
  <si>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</si>
  <si>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</si>
  <si>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</si>
  <si>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</si>
  <si>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</si>
  <si>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</si>
  <si>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</si>
  <si>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</si>
  <si>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</si>
  <si>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</si>
  <si>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</si>
  <si>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</si>
  <si>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</si>
  <si>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</si>
  <si>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</si>
  <si>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</si>
  <si>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</si>
  <si>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</si>
  <si>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</si>
  <si>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</si>
  <si>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</si>
  <si>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</si>
  <si>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</si>
  <si>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</si>
  <si>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</si>
  <si>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</si>
  <si>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</si>
  <si>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</si>
  <si>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</si>
  <si>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</si>
  <si>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</si>
  <si>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</si>
  <si>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</si>
  <si>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</si>
  <si>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</si>
  <si>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</si>
  <si>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</si>
  <si>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</si>
  <si>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</si>
  <si>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</si>
  <si>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</si>
  <si>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</si>
  <si>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</si>
  <si>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</si>
  <si>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</si>
  <si>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</si>
  <si>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</si>
  <si>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</si>
  <si>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</si>
  <si>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</si>
  <si>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</si>
  <si>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</si>
  <si>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</si>
  <si>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</si>
  <si>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</si>
  <si>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</si>
  <si>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</si>
  <si>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</si>
  <si>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</si>
  <si>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</si>
  <si>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</si>
  <si>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</si>
  <si>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</si>
  <si>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</si>
  <si>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</si>
  <si>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</si>
  <si>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</si>
  <si>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</si>
  <si>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</si>
  <si>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</si>
  <si>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</si>
  <si>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</si>
  <si>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</si>
  <si>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</si>
  <si>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</si>
  <si>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</si>
  <si>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</si>
  <si>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</si>
  <si>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</si>
  <si>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</si>
  <si>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</si>
  <si>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</si>
  <si>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</si>
  <si>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</si>
  <si>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</si>
  <si>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</si>
  <si>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</si>
  <si>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</si>
  <si>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</si>
  <si>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</si>
  <si>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</si>
  <si>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</si>
  <si>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</si>
  <si>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</si>
  <si>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</si>
  <si>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</si>
  <si>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</si>
  <si>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</si>
  <si>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</si>
  <si>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</si>
  <si>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</si>
  <si>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</si>
  <si>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</si>
  <si>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</si>
  <si>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</si>
  <si>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</si>
  <si>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</si>
  <si>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</si>
  <si>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</si>
  <si>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</si>
  <si>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</si>
  <si>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</si>
  <si>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</si>
  <si>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</si>
  <si>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</si>
  <si>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</si>
  <si>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</si>
  <si>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</si>
  <si>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</si>
  <si>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</si>
  <si>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</si>
  <si>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</si>
  <si>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</si>
  <si>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</si>
  <si>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</si>
  <si>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</si>
  <si>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</si>
  <si>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</si>
  <si>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</si>
  <si>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</si>
  <si>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</si>
  <si>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</si>
  <si>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</si>
  <si>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</si>
  <si>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</si>
  <si>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</si>
  <si>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</si>
  <si>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</si>
  <si>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</si>
  <si>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</si>
  <si>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</si>
  <si>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</si>
  <si>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</si>
  <si>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</si>
  <si>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</si>
  <si>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</si>
  <si>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</si>
  <si>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</si>
  <si>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</si>
  <si>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</si>
  <si>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</si>
  <si>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</si>
  <si>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</si>
  <si>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</si>
  <si>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</si>
  <si>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</si>
  <si>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</si>
  <si>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</si>
  <si>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</si>
  <si>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</si>
  <si>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</si>
  <si>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</si>
  <si>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</si>
  <si>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</si>
  <si>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</si>
  <si>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</si>
  <si>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</si>
  <si>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</si>
  <si>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</si>
  <si>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</si>
  <si>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</si>
  <si>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</si>
  <si>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</si>
  <si>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</si>
  <si>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</si>
  <si>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</si>
  <si>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</si>
  <si>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</si>
  <si>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</si>
  <si>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</si>
  <si>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</si>
  <si>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</si>
  <si>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</si>
  <si>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</si>
  <si>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</si>
  <si>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</si>
  <si>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</si>
  <si>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</si>
  <si>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</si>
  <si>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</si>
  <si>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</si>
  <si>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</si>
  <si>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</si>
  <si>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</si>
  <si>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</si>
  <si>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</si>
  <si>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</si>
  <si>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</si>
  <si>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</si>
  <si>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</si>
  <si>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</si>
  <si>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</si>
  <si>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</si>
  <si>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</si>
  <si>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</si>
  <si>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</si>
  <si>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</si>
  <si>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</si>
  <si>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</si>
  <si>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</si>
  <si>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</si>
  <si>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</si>
  <si>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</si>
  <si>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</si>
  <si>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</si>
  <si>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</si>
  <si>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</si>
  <si>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</si>
  <si>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</si>
  <si>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</si>
  <si>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</si>
  <si>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</si>
  <si>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</si>
  <si>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</si>
  <si>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</si>
  <si>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</si>
  <si>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</si>
  <si>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</si>
  <si>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</si>
  <si>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</si>
  <si>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</si>
  <si>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</si>
  <si>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</si>
  <si>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</si>
  <si>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</si>
  <si>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</si>
  <si>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</si>
  <si>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</si>
  <si>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</si>
  <si>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</si>
  <si>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</si>
  <si>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</si>
  <si>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</si>
  <si>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</si>
  <si>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</si>
  <si>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</si>
  <si>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</si>
  <si>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</si>
  <si>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</si>
  <si>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</si>
  <si>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</si>
  <si>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</si>
  <si>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</si>
  <si>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</si>
  <si>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</si>
  <si>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</si>
  <si>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</si>
  <si>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</si>
  <si>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</si>
  <si>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</si>
  <si>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</si>
  <si>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</si>
  <si>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</si>
  <si>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</si>
  <si>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</si>
  <si>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</si>
  <si>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</si>
  <si>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</si>
  <si>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</si>
  <si>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</si>
  <si>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</si>
  <si>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</si>
  <si>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</si>
  <si>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</si>
  <si>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</si>
  <si>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</si>
  <si>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</si>
  <si>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</si>
  <si>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</si>
  <si>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</si>
  <si>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</si>
  <si>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</si>
  <si>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</si>
  <si>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</si>
  <si>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</si>
  <si>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</si>
  <si>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</si>
  <si>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</si>
  <si>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</si>
  <si>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</si>
  <si>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</si>
  <si>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</si>
  <si>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</si>
  <si>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</si>
  <si>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</si>
  <si>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</si>
  <si>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</si>
  <si>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</si>
  <si>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</si>
  <si>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</si>
  <si>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</si>
  <si>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</si>
  <si>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</si>
  <si>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</si>
  <si>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</si>
  <si>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</si>
  <si>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</si>
  <si>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</si>
  <si>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</si>
  <si>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</si>
  <si>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</si>
  <si>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</si>
  <si>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</si>
  <si>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</si>
  <si>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</si>
  <si>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</si>
  <si>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</si>
  <si>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</si>
  <si>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</si>
  <si>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</si>
  <si>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</si>
  <si>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</si>
  <si>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</si>
  <si>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</si>
  <si>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</si>
  <si>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</si>
  <si>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</si>
  <si>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</si>
  <si>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</si>
  <si>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</si>
  <si>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</si>
  <si>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</si>
  <si>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</si>
  <si>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</si>
  <si>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</si>
  <si>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</si>
  <si>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</si>
  <si>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</si>
  <si>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</si>
  <si>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</si>
  <si>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</si>
  <si>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</si>
  <si>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</si>
  <si>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</si>
  <si>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</si>
  <si>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</si>
  <si>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</si>
  <si>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</si>
  <si>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</si>
  <si>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</si>
  <si>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</si>
  <si>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</si>
  <si>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</si>
  <si>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</si>
  <si>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</si>
  <si>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</si>
  <si>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</si>
  <si>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</si>
  <si>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</si>
  <si>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</si>
  <si>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</si>
  <si>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</si>
  <si>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</si>
  <si>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</si>
  <si>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</si>
  <si>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</si>
  <si>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</si>
  <si>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</si>
  <si>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</si>
  <si>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</si>
  <si>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</si>
  <si>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</si>
  <si>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</si>
  <si>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</si>
  <si>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</si>
  <si>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</si>
  <si>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</si>
  <si>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</si>
  <si>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</si>
  <si>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</si>
  <si>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</si>
  <si>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</si>
  <si>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</si>
  <si>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</si>
  <si>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</si>
  <si>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</si>
  <si>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</si>
  <si>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</si>
  <si>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</si>
  <si>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</si>
  <si>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</si>
  <si>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</si>
  <si>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</si>
  <si>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</si>
  <si>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</si>
  <si>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</si>
  <si>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</si>
  <si>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</si>
  <si>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</si>
  <si>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</si>
  <si>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</si>
  <si>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</si>
  <si>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</si>
  <si>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</si>
  <si>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</si>
  <si>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</si>
  <si>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</si>
  <si>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</si>
  <si>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</si>
  <si>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</si>
  <si>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</si>
  <si>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</si>
  <si>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</si>
  <si>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</si>
  <si>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</si>
  <si>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</si>
  <si>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</si>
  <si>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</si>
  <si>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</si>
  <si>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</si>
  <si>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</si>
  <si>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</si>
  <si>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</si>
  <si>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</si>
  <si>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</si>
  <si>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</si>
  <si>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</si>
  <si>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</si>
  <si>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</si>
  <si>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</si>
  <si>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</si>
  <si>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</si>
  <si>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</si>
  <si>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</si>
  <si>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</si>
  <si>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</si>
  <si>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</si>
  <si>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</si>
  <si>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</si>
  <si>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</si>
  <si>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</si>
  <si>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</si>
  <si>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</si>
  <si>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</si>
  <si>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</si>
  <si>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</si>
  <si>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</si>
  <si>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</si>
  <si>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</si>
  <si>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</si>
  <si>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</si>
  <si>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</si>
  <si>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</si>
  <si>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</si>
  <si>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</si>
  <si>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</si>
  <si>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</si>
  <si>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</si>
  <si>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</si>
  <si>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</si>
  <si>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</si>
  <si>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</si>
  <si>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</si>
  <si>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</si>
  <si>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</si>
  <si>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</si>
  <si>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</si>
  <si>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</si>
  <si>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</si>
  <si>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</si>
  <si>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</si>
  <si>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</si>
  <si>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</si>
  <si>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</si>
  <si>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</si>
  <si>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</si>
  <si>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</si>
  <si>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</si>
  <si>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</si>
  <si>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</si>
  <si>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</si>
  <si>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</si>
  <si>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</si>
  <si>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</si>
  <si>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</si>
  <si>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</si>
  <si>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</si>
  <si>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</si>
  <si>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</si>
  <si>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</si>
  <si>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</si>
  <si>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</si>
  <si>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</si>
  <si>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</si>
  <si>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</si>
  <si>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</si>
  <si>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</si>
  <si>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</si>
  <si>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</si>
  <si>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</si>
  <si>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</si>
  <si>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</si>
  <si>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</si>
  <si>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</si>
  <si>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</si>
  <si>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</si>
  <si>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</si>
  <si>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</si>
  <si>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</si>
  <si>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</si>
  <si>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</si>
  <si>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</si>
  <si>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</si>
  <si>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</si>
  <si>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</si>
  <si>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</si>
  <si>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</si>
  <si>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</si>
  <si>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</si>
  <si>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</si>
  <si>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</si>
  <si>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</si>
  <si>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</si>
  <si>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</si>
  <si>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</si>
  <si>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</si>
  <si>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</si>
  <si>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</si>
  <si>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</si>
  <si>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</si>
  <si>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</si>
  <si>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</si>
  <si>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</si>
  <si>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</si>
  <si>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</si>
  <si>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</si>
  <si>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</si>
  <si>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</si>
  <si>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</si>
  <si>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</si>
  <si>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</si>
  <si>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</si>
  <si>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</si>
  <si>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</si>
  <si>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</si>
  <si>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</si>
  <si>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</si>
  <si>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</si>
  <si>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</si>
  <si>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</si>
  <si>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</si>
  <si>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</si>
  <si>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</si>
  <si>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</si>
  <si>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</si>
  <si>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</si>
  <si>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</si>
  <si>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</si>
  <si>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</si>
  <si>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</si>
  <si>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</si>
  <si>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</si>
  <si>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</si>
  <si>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</si>
  <si>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</si>
  <si>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</si>
  <si>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</si>
  <si>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</si>
  <si>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</si>
  <si>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</si>
  <si>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</si>
  <si>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</si>
  <si>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</si>
  <si>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</si>
  <si>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</si>
  <si>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</si>
  <si>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</si>
  <si>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</si>
  <si>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</si>
  <si>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</si>
  <si>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</si>
  <si>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</si>
  <si>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</si>
  <si>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</si>
  <si>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</si>
  <si>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</si>
  <si>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</si>
  <si>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</si>
  <si>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</si>
  <si>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</si>
  <si>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</si>
  <si>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</si>
  <si>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</si>
  <si>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</si>
  <si>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</si>
  <si>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</si>
  <si>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</si>
  <si>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</si>
  <si>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</si>
  <si>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</si>
  <si>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</si>
  <si>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</si>
  <si>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</si>
  <si>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</si>
  <si>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</si>
  <si>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</si>
  <si>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</si>
  <si>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</si>
  <si>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</si>
  <si>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</si>
  <si>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</si>
  <si>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</si>
  <si>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</si>
  <si>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</si>
  <si>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</si>
  <si>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</si>
  <si>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</si>
  <si>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</si>
  <si>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</si>
  <si>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</si>
  <si>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</si>
  <si>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</si>
  <si>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</si>
  <si>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</si>
  <si>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</si>
  <si>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</si>
  <si>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</si>
  <si>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</si>
  <si>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</si>
  <si>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</si>
  <si>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</si>
  <si>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</si>
  <si>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</si>
  <si>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</si>
  <si>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</si>
  <si>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</si>
  <si>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</si>
  <si>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</si>
  <si>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</si>
  <si>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</si>
  <si>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</si>
  <si>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</si>
  <si>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</si>
  <si>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</si>
  <si>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</si>
  <si>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</si>
  <si>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</si>
  <si>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</si>
  <si>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</si>
  <si>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</si>
  <si>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</si>
  <si>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</si>
  <si>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</si>
  <si>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</si>
  <si>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</si>
  <si>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</si>
  <si>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</si>
  <si>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</si>
  <si>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</si>
  <si>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</si>
  <si>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</si>
  <si>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</si>
  <si>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</si>
  <si>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</si>
  <si>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</si>
  <si>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</si>
  <si>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</si>
  <si>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</si>
  <si>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</si>
  <si>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</si>
  <si>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</si>
  <si>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</si>
  <si>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</si>
  <si>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</si>
  <si>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</si>
  <si>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</si>
  <si>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</si>
  <si>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</si>
  <si>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</si>
  <si>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</si>
  <si>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</si>
  <si>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</si>
  <si>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</si>
  <si>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</si>
  <si>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</si>
  <si>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</si>
  <si>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</si>
  <si>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</si>
  <si>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</si>
  <si>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</si>
  <si>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</si>
  <si>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</si>
  <si>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</si>
  <si>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</si>
  <si>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</si>
  <si>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</si>
  <si>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</si>
  <si>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</si>
  <si>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</si>
  <si>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</si>
  <si>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</si>
  <si>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</si>
  <si>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</si>
  <si>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</si>
  <si>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</si>
  <si>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</si>
  <si>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</si>
  <si>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</si>
  <si>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</si>
  <si>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</si>
  <si>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</si>
  <si>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</si>
  <si>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</si>
  <si>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</si>
  <si>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</si>
  <si>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</si>
  <si>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</si>
  <si>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</si>
  <si>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</si>
  <si>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</si>
  <si>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</si>
  <si>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</si>
  <si>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</si>
  <si>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</si>
  <si>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</si>
  <si>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</si>
  <si>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</si>
  <si>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</si>
  <si>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</si>
  <si>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</si>
  <si>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</si>
  <si>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</si>
  <si>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</si>
  <si>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</si>
  <si>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</si>
  <si>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</si>
  <si>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</si>
  <si>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</si>
  <si>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</si>
  <si>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</si>
  <si>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</si>
  <si>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</si>
  <si>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</si>
  <si>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</si>
  <si>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</si>
  <si>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</si>
  <si>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</si>
  <si>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</si>
  <si>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</si>
  <si>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</si>
  <si>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</si>
  <si>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</si>
  <si>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</si>
  <si>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</si>
  <si>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</si>
  <si>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</si>
  <si>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</si>
  <si>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</si>
  <si>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</si>
  <si>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</si>
  <si>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</si>
  <si>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</si>
  <si>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</si>
  <si>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</si>
  <si>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</si>
  <si>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</si>
  <si>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</si>
  <si>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</si>
  <si>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</si>
  <si>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</si>
  <si>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</si>
  <si>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</si>
  <si>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</si>
  <si>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</si>
  <si>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</si>
  <si>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</si>
  <si>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</si>
  <si>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</si>
  <si>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</si>
  <si>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</si>
  <si>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</si>
  <si>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</si>
  <si>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</si>
  <si>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</si>
  <si>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</si>
  <si>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</si>
  <si>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</si>
  <si>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</si>
  <si>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</si>
  <si>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</si>
  <si>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</si>
  <si>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</si>
  <si>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</si>
  <si>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</si>
  <si>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</si>
  <si>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</si>
  <si>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</si>
  <si>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</si>
  <si>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</si>
  <si>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</si>
  <si>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</si>
  <si>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</si>
  <si>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</si>
  <si>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</si>
  <si>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</si>
  <si>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</si>
  <si>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</si>
  <si>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</si>
  <si>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</si>
  <si>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</si>
  <si>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</si>
  <si>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</si>
  <si>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</si>
  <si>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</si>
  <si>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</si>
  <si>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</si>
  <si>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</si>
  <si>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</si>
  <si>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</si>
  <si>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</si>
  <si>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</si>
  <si>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</si>
  <si>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</si>
  <si>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</si>
  <si>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</si>
  <si>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</si>
  <si>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</si>
  <si>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</si>
  <si>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</si>
  <si>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</si>
  <si>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</si>
  <si>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</si>
  <si>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</si>
  <si>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</si>
  <si>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</si>
  <si>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</si>
  <si>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</si>
  <si>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</si>
  <si>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</si>
  <si>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</si>
  <si>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</si>
  <si>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</si>
  <si>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</si>
  <si>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</si>
  <si>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</si>
  <si>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</si>
  <si>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</si>
  <si>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</si>
  <si>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</si>
  <si>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</si>
  <si>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</si>
  <si>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</si>
  <si>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</si>
  <si>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</si>
  <si>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</si>
  <si>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</si>
  <si>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</si>
  <si>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</si>
  <si>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</si>
  <si>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</si>
  <si>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</si>
  <si>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</si>
  <si>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</si>
  <si>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</si>
  <si>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</si>
  <si>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</si>
  <si>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</si>
  <si>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</si>
  <si>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</si>
  <si>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</si>
  <si>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</si>
  <si>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</si>
  <si>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</si>
  <si>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</si>
  <si>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</si>
  <si>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</si>
  <si>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</si>
  <si>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</si>
  <si>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</si>
  <si>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</si>
  <si>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</si>
  <si>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</si>
  <si>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</si>
  <si>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</si>
  <si>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</si>
  <si>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</si>
  <si>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</si>
  <si>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</si>
  <si>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</si>
  <si>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</si>
  <si>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</si>
  <si>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</si>
  <si>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</si>
  <si>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</si>
  <si>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</si>
  <si>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</si>
  <si>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</si>
  <si>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</si>
  <si>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</si>
  <si>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</si>
  <si>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</si>
  <si>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</si>
  <si>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</si>
  <si>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</si>
  <si>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</si>
  <si>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</si>
  <si>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</si>
  <si>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</si>
  <si>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</si>
  <si>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</si>
  <si>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</si>
  <si>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</si>
  <si>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</si>
  <si>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</si>
  <si>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</si>
  <si>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</si>
  <si>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</si>
  <si>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</si>
  <si>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</si>
  <si>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</si>
  <si>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</si>
  <si>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</si>
  <si>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</si>
  <si>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</si>
  <si>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</si>
  <si>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</si>
  <si>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</si>
  <si>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</si>
  <si>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</si>
  <si>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</si>
  <si>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</si>
  <si>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</si>
  <si>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</si>
  <si>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</si>
  <si>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</si>
  <si>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</si>
  <si>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</si>
  <si>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</si>
  <si>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</si>
  <si>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</si>
  <si>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</si>
  <si>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</si>
  <si>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</si>
  <si>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</si>
  <si>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</si>
  <si>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</si>
  <si>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</si>
  <si>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</si>
  <si>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</si>
  <si>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</si>
  <si>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</si>
  <si>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</si>
  <si>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</si>
  <si>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</si>
  <si>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</si>
  <si>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</si>
  <si>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</si>
  <si>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</si>
  <si>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</si>
  <si>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</si>
  <si>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</si>
  <si>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</si>
  <si>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</si>
  <si>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</si>
  <si>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</si>
  <si>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</si>
  <si>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</si>
  <si>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</si>
  <si>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</si>
  <si>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</si>
  <si>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</si>
  <si>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</si>
  <si>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</si>
  <si>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</si>
  <si>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</si>
  <si>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</si>
  <si>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</si>
  <si>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</si>
  <si>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</si>
  <si>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</si>
  <si>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</si>
  <si>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</si>
  <si>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</si>
  <si>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</si>
  <si>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</si>
  <si>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</si>
  <si>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</si>
  <si>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</si>
  <si>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</si>
  <si>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</si>
  <si>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</si>
  <si>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</si>
  <si>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</si>
  <si>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</si>
  <si>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</si>
  <si>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</si>
  <si>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</si>
  <si>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</si>
  <si>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</si>
  <si>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</si>
  <si>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</si>
  <si>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</si>
  <si>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</si>
  <si>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</si>
  <si>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</si>
  <si>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</si>
  <si>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</si>
  <si>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</si>
  <si>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</si>
  <si>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</si>
  <si>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</si>
  <si>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</si>
  <si>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</si>
  <si>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</si>
  <si>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</si>
  <si>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</si>
  <si>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</si>
  <si>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</si>
  <si>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</si>
  <si>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</si>
  <si>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</si>
  <si>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</si>
  <si>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</si>
  <si>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</si>
  <si>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</si>
  <si>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</si>
  <si>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</si>
  <si>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</si>
  <si>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</si>
  <si>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</si>
  <si>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</si>
  <si>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</si>
  <si>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</si>
  <si>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</si>
  <si>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</si>
  <si>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</si>
  <si>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</si>
  <si>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</si>
  <si>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</si>
  <si>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</si>
  <si>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</si>
  <si>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</si>
  <si>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</si>
  <si>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</si>
  <si>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</si>
  <si>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</si>
  <si>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</si>
  <si>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</si>
  <si>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</si>
  <si>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</si>
  <si>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</si>
  <si>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</si>
  <si>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</si>
  <si>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</si>
  <si>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</si>
  <si>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</si>
  <si>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</si>
  <si>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</si>
  <si>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</si>
  <si>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</si>
  <si>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</si>
  <si>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</si>
  <si>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</si>
  <si>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</si>
  <si>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</si>
  <si>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</si>
  <si>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</si>
  <si>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</si>
  <si>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</si>
  <si>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</si>
  <si>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</si>
  <si>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</si>
  <si>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</si>
  <si>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</si>
  <si>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</si>
  <si>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</si>
  <si>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</si>
  <si>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</si>
  <si>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</si>
  <si>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</si>
  <si>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</si>
  <si>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</si>
  <si>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</si>
  <si>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</si>
  <si>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</si>
  <si>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</si>
  <si>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</si>
  <si>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</si>
  <si>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</si>
  <si>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</si>
  <si>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</si>
  <si>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</si>
  <si>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</si>
  <si>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</si>
  <si>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</si>
  <si>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</si>
  <si>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</si>
  <si>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</si>
  <si>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</si>
  <si>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</si>
  <si>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</si>
  <si>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</si>
  <si>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</si>
  <si>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</si>
  <si>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</si>
  <si>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</si>
  <si>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</si>
  <si>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</si>
  <si>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</si>
  <si>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</si>
  <si>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</si>
  <si>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</si>
  <si>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</si>
  <si>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</si>
  <si>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</si>
  <si>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</si>
  <si>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</si>
  <si>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</si>
  <si>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</si>
  <si>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</si>
  <si>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</si>
  <si>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</si>
  <si>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</si>
  <si>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</si>
  <si>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</si>
  <si>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</si>
  <si>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</si>
  <si>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</si>
  <si>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</si>
  <si>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</si>
  <si>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</si>
  <si>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</si>
  <si>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</si>
  <si>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</si>
  <si>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</si>
  <si>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</si>
  <si>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</si>
  <si>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</si>
  <si>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</si>
  <si>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</si>
  <si>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</si>
  <si>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</si>
  <si>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</si>
  <si>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</si>
  <si>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</si>
  <si>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</si>
  <si>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</si>
  <si>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</si>
  <si>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</si>
  <si>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</si>
  <si>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</si>
  <si>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</si>
  <si>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</si>
  <si>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</si>
  <si>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</si>
  <si>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</si>
  <si>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</si>
  <si>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</si>
  <si>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</si>
  <si>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</si>
  <si>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</si>
  <si>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</si>
  <si>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</si>
  <si>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</si>
  <si>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</si>
  <si>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</si>
  <si>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</si>
  <si>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</si>
  <si>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</si>
  <si>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</si>
  <si>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</si>
  <si>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</si>
  <si>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</si>
  <si>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</si>
  <si>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</si>
  <si>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</si>
  <si>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</si>
  <si>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</si>
  <si>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</si>
  <si>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</si>
  <si>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</si>
  <si>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</si>
  <si>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</si>
  <si>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</si>
  <si>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</si>
  <si>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</si>
  <si>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</si>
  <si>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</si>
  <si>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</si>
  <si>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</si>
  <si>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</si>
  <si>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</si>
  <si>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</si>
  <si>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</si>
  <si>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</si>
  <si>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</si>
  <si>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</si>
  <si>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</si>
  <si>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</si>
  <si>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</si>
  <si>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</si>
  <si>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</si>
  <si>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</si>
  <si>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</si>
  <si>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</si>
  <si>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</si>
  <si>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</si>
  <si>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</si>
  <si>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</si>
  <si>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</si>
  <si>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</si>
  <si>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</si>
  <si>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</si>
  <si>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</si>
  <si>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</si>
  <si>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</si>
  <si>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</si>
  <si>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</si>
  <si>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</si>
  <si>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</si>
  <si>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</si>
  <si>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</si>
  <si>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</si>
  <si>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</si>
  <si>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</si>
  <si>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</si>
  <si>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</si>
  <si>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</si>
  <si>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</si>
  <si>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</si>
  <si>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</si>
  <si>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</si>
  <si>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</si>
  <si>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</si>
  <si>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</si>
  <si>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</si>
  <si>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</si>
  <si>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</si>
  <si>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</si>
  <si>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</si>
  <si>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</si>
  <si>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</si>
  <si>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</si>
  <si>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</si>
  <si>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</si>
  <si>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</si>
  <si>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</si>
  <si>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</si>
  <si>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</si>
  <si>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</si>
  <si>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</si>
  <si>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</si>
  <si>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</si>
  <si>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</si>
  <si>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</si>
  <si>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</si>
  <si>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</si>
  <si>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</si>
  <si>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</si>
  <si>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</si>
  <si>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</si>
  <si>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</si>
  <si>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</si>
  <si>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</si>
  <si>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</si>
  <si>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</si>
  <si>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</si>
  <si>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</si>
  <si>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</si>
  <si>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</si>
  <si>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</si>
  <si>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</si>
  <si>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</si>
  <si>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</si>
  <si>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</si>
  <si>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</si>
  <si>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</si>
  <si>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</si>
  <si>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</si>
  <si>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</si>
  <si>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</si>
  <si>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</si>
  <si>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</si>
  <si>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</si>
  <si>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</si>
  <si>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</si>
  <si>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</si>
  <si>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</si>
  <si>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</si>
  <si>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</si>
  <si>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</si>
  <si>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</si>
  <si>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</si>
  <si>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</si>
  <si>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</si>
  <si>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</si>
  <si>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</si>
  <si>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</si>
  <si>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</si>
  <si>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</si>
  <si>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</si>
  <si>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</si>
  <si>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</si>
  <si>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</si>
  <si>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</si>
  <si>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</si>
  <si>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</si>
  <si>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</si>
  <si>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</si>
  <si>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</si>
  <si>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</si>
  <si>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</si>
  <si>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</si>
  <si>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</si>
  <si>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</si>
  <si>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</si>
  <si>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</si>
  <si>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</si>
  <si>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</si>
  <si>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</si>
  <si>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</si>
  <si>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</si>
  <si>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</si>
  <si>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</si>
  <si>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</si>
  <si>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</si>
  <si>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</si>
  <si>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</si>
  <si>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</si>
  <si>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</si>
  <si>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</si>
  <si>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</si>
  <si>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</si>
  <si>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</si>
  <si>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</si>
  <si>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</si>
  <si>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</si>
  <si>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</si>
  <si>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</si>
  <si>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</si>
  <si>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</si>
  <si>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</si>
  <si>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</si>
  <si>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</si>
  <si>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</si>
  <si>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</si>
  <si>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</si>
  <si>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</si>
  <si>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</si>
  <si>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</si>
  <si>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</si>
  <si>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</si>
  <si>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</si>
  <si>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</si>
  <si>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</si>
  <si>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</si>
  <si>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</si>
  <si>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</si>
  <si>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</si>
  <si>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</si>
  <si>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</si>
  <si>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</si>
  <si>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</si>
  <si>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</si>
  <si>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</si>
  <si>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</si>
  <si>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</si>
  <si>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</si>
  <si>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</si>
  <si>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</si>
  <si>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</si>
  <si>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</si>
  <si>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</si>
  <si>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</si>
  <si>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</si>
  <si>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</si>
  <si>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</si>
  <si>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</si>
  <si>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</si>
  <si>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</si>
  <si>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</si>
  <si>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</si>
  <si>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</si>
  <si>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</si>
  <si>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</si>
  <si>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</si>
  <si>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</si>
  <si>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</si>
  <si>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</si>
  <si>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</si>
  <si>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</si>
  <si>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</si>
  <si>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</si>
  <si>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</si>
  <si>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</si>
  <si>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</si>
  <si>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</si>
  <si>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</si>
  <si>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</si>
  <si>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</si>
  <si>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</si>
  <si>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</si>
  <si>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</si>
  <si>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</si>
  <si>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</si>
  <si>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</si>
  <si>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</si>
  <si>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</si>
  <si>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</si>
  <si>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</si>
  <si>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</si>
  <si>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</si>
  <si>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</si>
  <si>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</si>
  <si>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</si>
  <si>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</si>
  <si>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</si>
  <si>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</si>
  <si>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</si>
  <si>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</si>
  <si>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</si>
  <si>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</si>
  <si>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</si>
  <si>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</si>
  <si>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</si>
  <si>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</si>
  <si>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</si>
  <si>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</si>
  <si>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</si>
  <si>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</si>
  <si>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</si>
  <si>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</si>
  <si>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</si>
  <si>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</si>
  <si>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</si>
  <si>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</si>
  <si>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</si>
  <si>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</si>
  <si>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</si>
  <si>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</si>
  <si>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</si>
  <si>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</si>
  <si>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</si>
  <si>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</si>
  <si>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</si>
  <si>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</si>
  <si>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</si>
  <si>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</si>
  <si>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</si>
  <si>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</si>
  <si>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</si>
  <si>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</si>
  <si>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</si>
  <si>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</si>
  <si>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</si>
  <si>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</si>
  <si>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</si>
  <si>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</si>
  <si>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</si>
  <si>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</si>
  <si>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</si>
  <si>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</si>
  <si>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</si>
  <si>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</si>
  <si>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</si>
  <si>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</si>
  <si>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</si>
  <si>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</si>
  <si>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</si>
  <si>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</si>
  <si>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</si>
  <si>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</si>
  <si>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</si>
  <si>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</si>
  <si>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</si>
  <si>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</si>
  <si>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</si>
  <si>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</si>
  <si>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</si>
  <si>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</si>
  <si>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</si>
  <si>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</si>
  <si>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</si>
  <si>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</si>
  <si>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</si>
  <si>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</si>
  <si>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</si>
  <si>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</si>
  <si>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</si>
  <si>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</si>
  <si>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</si>
  <si>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</si>
  <si>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</si>
  <si>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</si>
  <si>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</si>
  <si>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</si>
  <si>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</si>
  <si>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</si>
  <si>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</si>
  <si>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</si>
  <si>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</si>
  <si>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</si>
  <si>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</si>
  <si>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</si>
  <si>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</si>
  <si>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</si>
  <si>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</si>
  <si>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</si>
  <si>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</si>
  <si>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</si>
  <si>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</si>
  <si>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</si>
  <si>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</si>
  <si>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</si>
  <si>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</si>
  <si>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</si>
  <si>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</si>
  <si>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</si>
  <si>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</si>
  <si>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</si>
  <si>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</si>
  <si>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</si>
  <si>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</si>
  <si>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</si>
  <si>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</si>
  <si>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</si>
  <si>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</si>
  <si>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</si>
  <si>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</si>
  <si>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</si>
  <si>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</si>
  <si>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</si>
  <si>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</si>
  <si>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</si>
  <si>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</si>
  <si>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</si>
  <si>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</si>
  <si>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</si>
  <si>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</si>
  <si>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</si>
  <si>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</si>
  <si>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</si>
  <si>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</si>
  <si>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</si>
  <si>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</si>
  <si>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</si>
  <si>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</si>
  <si>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</si>
  <si>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</si>
  <si>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</si>
  <si>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</si>
  <si>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</si>
  <si>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</si>
  <si>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</si>
  <si>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</si>
  <si>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</si>
  <si>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</si>
  <si>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</si>
  <si>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</si>
  <si>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</si>
  <si>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</si>
  <si>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</si>
  <si>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</si>
  <si>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</si>
  <si>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</si>
  <si>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</si>
  <si>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</si>
  <si>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</si>
  <si>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</si>
  <si>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</si>
  <si>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</si>
  <si>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</si>
  <si>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</si>
  <si>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</si>
  <si>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</si>
  <si>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</si>
  <si>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</si>
  <si>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</si>
  <si>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</si>
  <si>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</si>
  <si>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</si>
  <si>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</si>
  <si>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</si>
  <si>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</si>
  <si>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</si>
  <si>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</si>
  <si>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</si>
  <si>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</si>
  <si>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</si>
  <si>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</si>
  <si>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</si>
  <si>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</si>
  <si>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</si>
  <si>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</si>
  <si>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</si>
  <si>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</si>
  <si>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</si>
  <si>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</si>
  <si>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</si>
  <si>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</si>
  <si>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</si>
  <si>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</si>
  <si>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</si>
  <si>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</si>
  <si>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</si>
  <si>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</si>
  <si>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</si>
  <si>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</si>
  <si>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</si>
  <si>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</si>
  <si>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</si>
  <si>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</si>
  <si>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</si>
  <si>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</si>
  <si>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</si>
  <si>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</si>
  <si>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</si>
  <si>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</si>
  <si>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</si>
  <si>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</si>
  <si>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</si>
  <si>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</si>
  <si>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</si>
  <si>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</si>
  <si>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</si>
  <si>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</si>
  <si>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</si>
  <si>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</si>
  <si>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</si>
  <si>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</si>
  <si>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</si>
  <si>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</si>
  <si>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</si>
  <si>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</si>
  <si>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</si>
  <si>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</si>
  <si>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</si>
  <si>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</si>
  <si>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</si>
  <si>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</si>
  <si>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</si>
  <si>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</si>
  <si>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</si>
  <si>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</si>
  <si>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</si>
  <si>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</si>
  <si>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</si>
  <si>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</si>
  <si>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</si>
  <si>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</si>
  <si>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</si>
  <si>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</si>
  <si>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</si>
  <si>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</si>
  <si>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</si>
  <si>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</si>
  <si>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</si>
  <si>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</si>
  <si>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</si>
  <si>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</si>
  <si>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</si>
  <si>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</si>
  <si>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</si>
  <si>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</si>
  <si>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</si>
  <si>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</si>
  <si>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</si>
  <si>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</si>
  <si>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</si>
  <si>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</si>
  <si>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</si>
  <si>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</si>
  <si>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</si>
  <si>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</si>
  <si>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</si>
  <si>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</si>
  <si>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</si>
  <si>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</si>
  <si>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</si>
  <si>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</si>
  <si>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</si>
  <si>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</si>
  <si>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</si>
  <si>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</si>
  <si>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</si>
  <si>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</si>
  <si>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</si>
  <si>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</si>
  <si>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</si>
  <si>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</si>
  <si>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</si>
  <si>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</si>
  <si>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</si>
  <si>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</si>
  <si>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</si>
  <si>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</si>
  <si>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</si>
  <si>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</si>
  <si>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</si>
  <si>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</si>
  <si>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</si>
  <si>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</si>
  <si>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</si>
  <si>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</si>
  <si>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</si>
  <si>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</si>
  <si>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</si>
  <si>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</si>
  <si>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</si>
  <si>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</si>
  <si>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</si>
  <si>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</si>
  <si>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</si>
  <si>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</si>
  <si>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</si>
  <si>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</si>
  <si>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</si>
  <si>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</si>
  <si>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</si>
  <si>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</si>
  <si>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</si>
  <si>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</si>
  <si>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</si>
  <si>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</si>
  <si>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</si>
  <si>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</si>
  <si>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</si>
  <si>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</si>
  <si>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</si>
  <si>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</si>
  <si>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</si>
  <si>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</si>
  <si>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</si>
  <si>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</si>
  <si>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</si>
  <si>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</si>
  <si>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</si>
  <si>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</si>
  <si>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</si>
  <si>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</si>
  <si>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</si>
  <si>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</si>
  <si>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</si>
  <si>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</si>
  <si>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</si>
  <si>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</si>
  <si>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</si>
  <si>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</si>
  <si>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</si>
  <si>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</si>
  <si>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</si>
  <si>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</si>
  <si>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</si>
  <si>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</si>
  <si>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</si>
  <si>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</si>
  <si>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</si>
  <si>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</si>
  <si>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</si>
  <si>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</si>
  <si>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</si>
  <si>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</si>
  <si>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</si>
  <si>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</si>
  <si>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</si>
  <si>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</si>
  <si>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</si>
  <si>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</si>
  <si>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</si>
  <si>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</si>
  <si>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</si>
  <si>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</si>
  <si>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</si>
  <si>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</si>
  <si>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</si>
  <si>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</si>
  <si>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</si>
  <si>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</si>
  <si>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</si>
  <si>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</si>
  <si>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</si>
  <si>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</si>
  <si>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</si>
  <si>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</si>
  <si>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</si>
  <si>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</si>
  <si>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</si>
  <si>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</si>
  <si>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</si>
  <si>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</si>
  <si>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</si>
  <si>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</si>
  <si>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</si>
  <si>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</si>
  <si>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</si>
  <si>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</si>
  <si>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</si>
  <si>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</si>
  <si>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</si>
  <si>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</si>
  <si>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</si>
  <si>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</si>
  <si>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</si>
  <si>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</si>
  <si>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</si>
  <si>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</si>
  <si>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</si>
  <si>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</si>
  <si>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</si>
  <si>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</si>
  <si>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</si>
  <si>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</si>
  <si>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</si>
  <si>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</si>
  <si>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</si>
  <si>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</si>
  <si>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</si>
  <si>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</si>
  <si>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</si>
  <si>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</si>
  <si>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</si>
  <si>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</si>
  <si>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</si>
  <si>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</si>
  <si>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</si>
  <si>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</si>
  <si>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</si>
  <si>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</si>
  <si>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</si>
  <si>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</si>
  <si>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</si>
  <si>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</si>
  <si>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</si>
  <si>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</si>
  <si>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</si>
  <si>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</si>
  <si>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</si>
  <si>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</si>
  <si>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</si>
  <si>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</si>
  <si>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</si>
  <si>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</si>
  <si>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</si>
  <si>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</si>
  <si>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</si>
  <si>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</si>
  <si>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</si>
  <si>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</si>
  <si>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</si>
  <si>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</si>
  <si>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</si>
  <si>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</si>
  <si>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</si>
  <si>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</si>
  <si>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</si>
  <si>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</si>
  <si>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</si>
  <si>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</si>
  <si>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</si>
  <si>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</si>
  <si>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</si>
  <si>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</si>
  <si>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</si>
  <si>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</si>
  <si>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</si>
  <si>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</si>
  <si>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</si>
  <si>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</si>
  <si>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</si>
  <si>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</si>
  <si>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</si>
  <si>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</si>
  <si>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</si>
  <si>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</si>
  <si>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</si>
  <si>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</si>
  <si>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</si>
  <si>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</si>
  <si>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</si>
  <si>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</si>
  <si>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</si>
  <si>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</si>
  <si>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</si>
  <si>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</si>
  <si>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</si>
  <si>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</si>
  <si>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</si>
  <si>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</si>
  <si>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</si>
  <si>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</si>
  <si>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</si>
  <si>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</si>
  <si>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</si>
  <si>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</si>
  <si>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</si>
  <si>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</si>
  <si>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</si>
  <si>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</si>
  <si>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</si>
  <si>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</si>
  <si>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</si>
  <si>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</si>
  <si>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</si>
  <si>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</si>
  <si>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</si>
  <si>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</si>
  <si>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</si>
  <si>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</si>
  <si>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</si>
  <si>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</si>
  <si>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</si>
  <si>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</si>
  <si>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</si>
  <si>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</si>
  <si>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</si>
  <si>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</si>
  <si>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</si>
  <si>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</si>
  <si>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</si>
  <si>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</si>
  <si>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</si>
  <si>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</si>
  <si>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</si>
  <si>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</si>
  <si>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</si>
  <si>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</si>
  <si>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</si>
  <si>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</si>
  <si>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</si>
  <si>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</si>
  <si>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</si>
  <si>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</si>
  <si>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</si>
  <si>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</si>
  <si>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</si>
  <si>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</si>
  <si>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</si>
  <si>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</si>
  <si>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</si>
  <si>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</si>
  <si>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</si>
  <si>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</si>
  <si>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</si>
  <si>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</si>
  <si>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</si>
  <si>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</si>
  <si>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</si>
  <si>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</si>
  <si>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</si>
  <si>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</si>
  <si>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</si>
  <si>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</si>
  <si>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</si>
  <si>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</si>
  <si>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</si>
  <si>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</si>
  <si>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</si>
  <si>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</si>
  <si>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</si>
  <si>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</si>
  <si>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</si>
  <si>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</si>
  <si>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</si>
  <si>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</si>
  <si>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</si>
  <si>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</si>
  <si>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</si>
  <si>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</si>
  <si>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</si>
  <si>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</si>
  <si>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</si>
  <si>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</si>
  <si>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</si>
  <si>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</si>
  <si>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</si>
  <si>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</si>
  <si>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</si>
  <si>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</si>
  <si>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</si>
  <si>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</si>
  <si>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</si>
  <si>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</si>
  <si>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</si>
  <si>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</si>
  <si>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</si>
  <si>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</si>
  <si>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</si>
  <si>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</si>
  <si>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</si>
  <si>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</si>
  <si>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</si>
  <si>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</si>
  <si>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</si>
  <si>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</si>
  <si>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</si>
  <si>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</si>
  <si>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</si>
  <si>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</si>
  <si>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</si>
  <si>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</si>
  <si>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</si>
  <si>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</si>
  <si>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</si>
  <si>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</si>
  <si>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</si>
  <si>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</si>
  <si>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</si>
  <si>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</si>
  <si>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</si>
  <si>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</si>
  <si>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</si>
  <si>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</si>
  <si>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</si>
  <si>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</si>
  <si>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</si>
  <si>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</si>
  <si>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</si>
  <si>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</si>
  <si>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</si>
  <si>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</si>
  <si>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</si>
  <si>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</si>
  <si>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</si>
  <si>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</si>
  <si>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</si>
  <si>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</si>
  <si>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</si>
  <si>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</si>
  <si>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</si>
  <si>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</si>
  <si>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</si>
  <si>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</si>
  <si>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</si>
  <si>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</si>
  <si>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</si>
  <si>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</si>
  <si>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</si>
  <si>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</si>
  <si>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</si>
  <si>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</si>
  <si>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</si>
  <si>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</si>
  <si>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</si>
  <si>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</si>
  <si>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</si>
  <si>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</si>
  <si>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</si>
  <si>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</si>
  <si>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</si>
  <si>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</si>
  <si>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</si>
  <si>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</si>
  <si>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</si>
  <si>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</si>
  <si>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</si>
  <si>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</si>
  <si>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</si>
  <si>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</si>
  <si>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</si>
  <si>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</si>
  <si>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</si>
  <si>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</si>
  <si>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</si>
  <si>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</si>
  <si>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</si>
  <si>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</si>
  <si>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</si>
  <si>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</si>
  <si>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</si>
  <si>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</si>
  <si>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</si>
  <si>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</si>
  <si>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</si>
  <si>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</si>
  <si>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</si>
  <si>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</si>
  <si>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</si>
  <si>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</si>
  <si>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</si>
  <si>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</si>
  <si>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</si>
  <si>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</si>
  <si>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</si>
  <si>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</si>
  <si>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</si>
  <si>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</si>
  <si>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</si>
  <si>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</si>
  <si>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</si>
  <si>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</si>
  <si>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</si>
  <si>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</si>
  <si>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</si>
  <si>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</si>
  <si>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</si>
  <si>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</si>
  <si>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</si>
  <si>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</si>
  <si>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</si>
  <si>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</si>
  <si>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</si>
  <si>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</si>
  <si>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</si>
  <si>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</si>
  <si>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</si>
  <si>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</si>
  <si>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</si>
  <si>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</si>
  <si>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</si>
  <si>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</si>
  <si>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</si>
  <si>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</si>
  <si>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</si>
  <si>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</si>
  <si>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</si>
  <si>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</si>
  <si>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</si>
  <si>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</si>
  <si>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</si>
  <si>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</si>
  <si>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</si>
  <si>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</si>
  <si>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</si>
  <si>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</si>
  <si>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</si>
  <si>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</si>
  <si>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</si>
  <si>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</si>
  <si>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</si>
  <si>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</si>
  <si>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</si>
  <si>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</si>
  <si>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</si>
  <si>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</si>
  <si>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</si>
  <si>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</si>
  <si>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</si>
  <si>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</si>
  <si>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</si>
  <si>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</si>
  <si>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</si>
  <si>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</si>
  <si>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</si>
  <si>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</si>
  <si>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</si>
  <si>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</si>
  <si>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</si>
  <si>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</si>
  <si>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</si>
  <si>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</si>
  <si>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</si>
  <si>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</si>
  <si>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</si>
  <si>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</si>
  <si>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</si>
  <si>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</si>
  <si>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</si>
  <si>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</si>
  <si>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</si>
  <si>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</si>
  <si>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</si>
  <si>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</si>
  <si>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</si>
  <si>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</si>
  <si>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</si>
  <si>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</si>
  <si>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</si>
  <si>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</si>
  <si>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</si>
  <si>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</si>
  <si>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</si>
  <si>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</si>
  <si>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</si>
  <si>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</si>
  <si>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</si>
  <si>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</si>
  <si>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</si>
  <si>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</si>
  <si>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</si>
  <si>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</si>
  <si>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</si>
  <si>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</si>
  <si>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</si>
  <si>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</si>
  <si>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</si>
  <si>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</si>
  <si>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</si>
  <si>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</si>
  <si>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</si>
  <si>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</si>
  <si>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</si>
  <si>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</si>
  <si>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</si>
  <si>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</si>
  <si>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</si>
  <si>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</si>
  <si>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</si>
  <si>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</si>
  <si>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</si>
  <si>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</si>
  <si>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</si>
  <si>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</si>
  <si>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</si>
  <si>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</si>
  <si>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</si>
  <si>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</si>
  <si>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</si>
  <si>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</si>
  <si>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</si>
  <si>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</si>
  <si>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</si>
  <si>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</si>
  <si>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</si>
  <si>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</si>
  <si>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</si>
  <si>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</si>
  <si>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</si>
  <si>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</si>
  <si>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</si>
  <si>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</si>
  <si>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</si>
  <si>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</si>
  <si>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</si>
  <si>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</si>
  <si>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</si>
  <si>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</si>
  <si>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</si>
  <si>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</si>
  <si>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</si>
  <si>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</si>
  <si>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</si>
  <si>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</si>
  <si>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</si>
  <si>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</si>
  <si>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</si>
  <si>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</si>
  <si>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</si>
  <si>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</si>
  <si>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</si>
  <si>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</si>
  <si>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</si>
  <si>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</si>
  <si>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</si>
  <si>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</si>
  <si>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</si>
  <si>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</si>
  <si>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</si>
  <si>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</si>
  <si>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</si>
  <si>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</si>
  <si>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</si>
  <si>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</si>
  <si>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</si>
  <si>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</si>
  <si>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</si>
  <si>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</si>
  <si>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</si>
  <si>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</si>
  <si>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</si>
  <si>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</si>
  <si>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</si>
  <si>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</si>
  <si>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</si>
  <si>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</si>
  <si>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</si>
  <si>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</si>
  <si>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</si>
  <si>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</si>
  <si>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</si>
  <si>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</si>
  <si>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</si>
  <si>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</si>
  <si>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</si>
  <si>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</si>
  <si>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</si>
  <si>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</si>
  <si>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</si>
  <si>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</si>
  <si>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</si>
  <si>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</si>
  <si>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</si>
  <si>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</si>
  <si>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</si>
  <si>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</si>
  <si>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</si>
  <si>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</si>
  <si>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</si>
  <si>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</si>
  <si>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</si>
  <si>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</si>
  <si>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</si>
  <si>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</si>
  <si>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</si>
  <si>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</si>
  <si>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</si>
  <si>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</si>
  <si>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</si>
  <si>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</si>
  <si>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</si>
  <si>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</si>
  <si>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</si>
  <si>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</si>
  <si>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</si>
  <si>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</si>
  <si>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</si>
  <si>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</si>
  <si>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</si>
  <si>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</si>
  <si>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</si>
  <si>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</si>
  <si>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</si>
  <si>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</si>
  <si>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</si>
  <si>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</si>
  <si>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</si>
  <si>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</si>
  <si>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</si>
  <si>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</si>
  <si>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</si>
  <si>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</si>
  <si>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</si>
  <si>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</si>
  <si>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</si>
  <si>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</si>
  <si>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</si>
  <si>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</si>
  <si>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</si>
  <si>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</si>
  <si>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</si>
  <si>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</si>
  <si>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</si>
  <si>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</si>
  <si>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</si>
  <si>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</si>
  <si>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</si>
  <si>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</si>
  <si>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</si>
  <si>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</si>
  <si>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</si>
  <si>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</si>
  <si>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</si>
  <si>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</si>
  <si>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</si>
  <si>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</si>
  <si>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</si>
  <si>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</si>
  <si>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</si>
  <si>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</si>
  <si>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</si>
  <si>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</si>
  <si>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</si>
  <si>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</si>
  <si>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</si>
  <si>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</si>
  <si>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</si>
  <si>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</si>
  <si>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</si>
  <si>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</si>
  <si>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</si>
  <si>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</si>
  <si>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</si>
  <si>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</si>
  <si>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</si>
  <si>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</si>
  <si>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</si>
  <si>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</si>
  <si>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</si>
  <si>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</si>
  <si>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</si>
  <si>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</si>
  <si>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</si>
  <si>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</si>
  <si>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</si>
  <si>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</si>
  <si>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</si>
  <si>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</si>
  <si>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</si>
  <si>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</si>
  <si>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</si>
  <si>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</si>
  <si>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</si>
  <si>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</si>
  <si>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</si>
  <si>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</si>
  <si>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</si>
  <si>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</si>
  <si>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</si>
  <si>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</si>
  <si>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</si>
  <si>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</si>
  <si>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</si>
  <si>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</si>
  <si>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</si>
  <si>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</si>
  <si>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</si>
  <si>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</si>
  <si>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</si>
  <si>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</si>
  <si>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</si>
  <si>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</si>
  <si>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</si>
  <si>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</si>
  <si>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</si>
  <si>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</si>
  <si>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</si>
  <si>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</si>
  <si>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</si>
  <si>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</si>
  <si>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</si>
  <si>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</si>
  <si>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</si>
  <si>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</si>
  <si>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</si>
  <si>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</si>
  <si>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</si>
  <si>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</si>
  <si>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</si>
  <si>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</si>
  <si>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</si>
  <si>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</si>
  <si>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</si>
  <si>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</si>
  <si>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</si>
  <si>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</si>
  <si>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</si>
  <si>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</si>
  <si>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</si>
  <si>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</si>
  <si>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</si>
  <si>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</si>
  <si>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</si>
  <si>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</si>
  <si>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</si>
  <si>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</si>
  <si>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</si>
  <si>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</si>
  <si>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</si>
  <si>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</si>
  <si>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</si>
  <si>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</si>
  <si>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</si>
  <si>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</si>
  <si>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</si>
  <si>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</si>
  <si>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</si>
  <si>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</si>
  <si>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</si>
  <si>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</si>
  <si>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</si>
  <si>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</si>
  <si>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</si>
  <si>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</si>
  <si>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</si>
  <si>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</si>
  <si>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</si>
  <si>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</si>
  <si>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</si>
  <si>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</si>
  <si>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</si>
  <si>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</si>
  <si>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</si>
  <si>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</si>
  <si>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</si>
  <si>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</si>
  <si>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</si>
  <si>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</si>
  <si>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</si>
  <si>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</si>
  <si>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</si>
  <si>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</si>
  <si>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</si>
  <si>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</si>
  <si>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</si>
  <si>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</si>
  <si>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</si>
  <si>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</si>
  <si>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</si>
  <si>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</si>
  <si>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</si>
  <si>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</si>
  <si>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</si>
  <si>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</si>
  <si>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</si>
  <si>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</si>
  <si>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</si>
  <si>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</si>
  <si>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</si>
  <si>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</si>
  <si>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</si>
  <si>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</si>
  <si>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</si>
  <si>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</si>
  <si>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</si>
  <si>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</si>
  <si>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</si>
  <si>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</si>
  <si>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</si>
  <si>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</si>
  <si>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</si>
  <si>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</si>
  <si>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</si>
  <si>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</si>
  <si>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</si>
  <si>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</si>
  <si>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</si>
  <si>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</si>
  <si>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</si>
  <si>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</si>
  <si>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</si>
  <si>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</si>
  <si>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</si>
  <si>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</si>
  <si>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</si>
  <si>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</si>
  <si>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</si>
  <si>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</si>
  <si>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</si>
  <si>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</si>
  <si>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</si>
  <si>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</si>
  <si>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</si>
  <si>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</si>
  <si>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</si>
  <si>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</si>
  <si>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</si>
  <si>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</si>
  <si>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</si>
  <si>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</si>
  <si>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</si>
  <si>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</si>
  <si>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</si>
  <si>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</si>
  <si>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</si>
  <si>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</si>
  <si>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</si>
  <si>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</si>
  <si>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</si>
  <si>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</si>
  <si>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</si>
  <si>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</si>
  <si>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</si>
  <si>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</si>
  <si>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</si>
  <si>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</si>
  <si>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</si>
  <si>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</si>
  <si>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</si>
  <si>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</si>
  <si>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</si>
  <si>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</si>
  <si>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</si>
  <si>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</si>
  <si>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</si>
  <si>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</si>
  <si>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</si>
  <si>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</si>
  <si>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</si>
  <si>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</si>
  <si>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</si>
  <si>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</si>
  <si>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</si>
  <si>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</si>
  <si>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</si>
  <si>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</si>
  <si>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</si>
  <si>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</si>
  <si>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</si>
  <si>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</si>
  <si>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</si>
  <si>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</si>
  <si>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</si>
  <si>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</si>
  <si>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</si>
  <si>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 xml:space="preserve">EM team at site TS </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</si>
  <si>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</si>
  <si>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</si>
  <si>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</si>
  <si>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</si>
  <si>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</si>
  <si>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</si>
  <si>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</si>
  <si>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</si>
  <si>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</si>
  <si>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</si>
  <si>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</si>
  <si>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</si>
  <si>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</si>
  <si>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</si>
  <si>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</si>
  <si>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</si>
  <si>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</si>
  <si>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</si>
  <si>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</si>
  <si>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</si>
  <si>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</si>
  <si>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</si>
  <si>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</si>
  <si>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</si>
  <si>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</si>
  <si>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</si>
  <si>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</si>
  <si>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</si>
  <si>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</si>
  <si>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</si>
  <si>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</si>
  <si>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</si>
  <si>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</si>
  <si>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</si>
  <si>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</si>
  <si>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</si>
  <si>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</si>
  <si>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</si>
  <si>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</si>
  <si>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</si>
  <si>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</si>
  <si>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</si>
  <si>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</si>
  <si>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</si>
  <si>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</si>
  <si>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</si>
  <si>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</si>
  <si>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</si>
  <si>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</si>
  <si>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</si>
  <si>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</si>
  <si>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</si>
  <si>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</si>
  <si>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</si>
  <si>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</si>
  <si>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</si>
  <si>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</si>
  <si>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</si>
  <si>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</si>
  <si>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</si>
  <si>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</si>
  <si>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</si>
  <si>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</si>
  <si>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</si>
  <si>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</si>
  <si>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</si>
  <si>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</si>
  <si>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</si>
  <si>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</si>
  <si>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</si>
  <si>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</si>
  <si>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</si>
  <si>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</si>
  <si>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</si>
  <si>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</si>
  <si>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</si>
  <si>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</si>
  <si>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</si>
  <si>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</si>
  <si>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</si>
  <si>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</si>
  <si>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</si>
  <si>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</si>
  <si>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</si>
  <si>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</si>
  <si>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</si>
  <si>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</si>
  <si>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</si>
  <si>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</si>
  <si>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</si>
  <si>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90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</si>
  <si>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</si>
  <si>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</si>
  <si>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</si>
  <si>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</si>
  <si>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</si>
  <si>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90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</si>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</sst>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3" totalsRowShown="0" headerRowDxfId="174" dataDxfId="173" headerRowBorderDxfId="171" tableBorderDxfId="172" totalsRowBorderDxfId="170">
  <autoFilter ref="A1:L1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296.52924085647828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7.6914467586902902E-2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7.4321874999441206E-2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4.9182986105734017E-2</v>
      </c>
      <c r="H5" s="136">
        <v>45959.420844907407</v>
      </c>
      <c r="I5" s="134" t="str">
        <f>IFERROR(VLOOKUP(D5,DB!A:F,6,0),"")</f>
        <v>SCECO</v>
      </c>
      <c r="J5" s="134" t="str">
        <f>IFERROR(VLOOKUP(D5,DB!A:G,7,0),"")</f>
        <v>Dead</v>
      </c>
      <c r="K5" s="138" t="s">
        <v>39029</v>
      </c>
      <c r="L5" s="139" t="str">
        <f>IFERROR(VLOOKUP(D5,DB!A:I,9,0),"")</f>
        <v>Latis</v>
      </c>
    </row>
    <row r="6" spans="1:15" ht="15" customHeight="1">
      <c r="A6" s="133"/>
      <c r="B6" s="134" t="str">
        <f>IFERROR(VLOOKUP(D6,DB!A:K,11,0),"")</f>
        <v/>
      </c>
      <c r="C6" s="134"/>
      <c r="D6" s="134"/>
      <c r="E6" s="135"/>
      <c r="F6" s="136"/>
      <c r="G6" s="137">
        <f ca="1">IFERROR(NOW()-F6,"")</f>
        <v>45959.477666782404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45959.477666782404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45959.477666782404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45959.477666782404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45959.477666782404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45959.477666782404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45959.477666782404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45959.477666782404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45959.477666782404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45959.477666782404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45959.477666782404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45959.477666782404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45959.477666782404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45959.477666782404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45959.477666782404</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45959.477666782404</v>
      </c>
      <c r="H21" s="148"/>
      <c r="I21" s="146" t="str">
        <f>IFERROR(VLOOKUP(D21,DB!A:F,6,0),"")</f>
        <v/>
      </c>
      <c r="J21" s="146" t="str">
        <f>IFERROR(VLOOKUP(D21,DB!A:G,7,0),"")</f>
        <v/>
      </c>
      <c r="K21" s="150"/>
      <c r="L21" s="151" t="str">
        <f>IFERROR(VLOOKUP(D21,DB!A:I,9,0),"")</f>
        <v/>
      </c>
    </row>
    <row r="22" spans="1:12" ht="15" customHeight="1">
      <c r="A22" s="170"/>
      <c r="B22" s="134" t="str">
        <f>IFERROR(VLOOKUP(D22,DB!A:K,11,0),"")</f>
        <v/>
      </c>
      <c r="C22" s="134"/>
      <c r="D22" s="134"/>
      <c r="E22" s="135"/>
      <c r="F22" s="136"/>
      <c r="G22" s="137">
        <f ca="1">IFERROR(NOW()-F22,"")</f>
        <v>45959.477666666666</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45959.477666666666</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45959.477666666666</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45959.477666666666</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45959.477666666666</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45959.477666666666</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45959.477666666666</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80"/>
      <c r="E29" s="135"/>
      <c r="F29" s="136"/>
      <c r="G29" s="137">
        <f ca="1">IFERROR(NOW()-F29,"")</f>
        <v>45959.477666666666</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45959.477666666666</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45959.477666666666</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45959.477666666666</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45959.477666666666</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45959.477666666666</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45959.477666666666</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45959.477666666666</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45959.477666666666</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45959.477666666666</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45959.477666666666</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45959.477666666666</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45959.477666666666</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45959.477666666666</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45959.477666666666</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45959.477666666666</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45959.477666666666</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45959.477666666666</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45959.477666666666</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45959.477666666666</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45959.477666666666</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45959.477666666666</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45959.477666666666</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45959.477666666666</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45959.477666666666</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45959.477666666666</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45959.477666666666</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45959.477666666666</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45959.477666666666</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45959.477666666666</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45959.477666666666</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45959.477666666666</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45959.477666666666</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45959.477666666666</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45959.477666666666</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45959.477666666666</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45959.477666666666</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45959.477666666666</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45959.477666666666</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45959.477666666666</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45959.477666666666</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45959.477666666666</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45959.477666666666</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45959.477666666666</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45959.477666666666</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45959.477666666666</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45959.477666666666</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45959.477666666666</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45959.477666666666</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45959.477666666666</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45959.477666666666</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45959.477666666666</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45959.477666666666</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45959.477666666666</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45959.477666666666</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45959.477666666666</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45959.477666666666</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45959.477666666666</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45959.477666666666</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45959.477666666666</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45959.477666666666</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45959.477666666666</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45959.477666666666</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45959.477666666666</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45959.477666666666</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45959.477666666666</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45959.477666666666</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45959.477666666666</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45959.477666666666</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45959.477666666666</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45959.477666666666</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45959.477666666666</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45959.477666666666</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45959.477666666666</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45959.477666666666</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45959.477666666666</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45959.477666666666</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45959.477666666666</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45959.477666666666</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45959.477666666666</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45959.477666666666</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45959.477666666666</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45959.477666666666</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45959.477666666666</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45959.477666666666</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45959.477666666666</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45959.477666666666</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45959.477666666666</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45959.477666666666</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45959.477666666666</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45959.477666666666</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45959.477666666666</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45959.477666666666</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45959.477666666666</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45959.477666666666</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45959.477666666666</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45959.477666666666</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45959.477666666666</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45959.477666666666</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45959.477666666666</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45959.477666666666</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45959.477666666666</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45959.477666666666</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45959.477666666666</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45959.477666666666</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45959.477666666666</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45959.477666666666</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45959.477666666666</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45959.477666666666</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45959.477666666666</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45959.477666666666</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45959.477666666666</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45959.477666666666</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45959.477666666666</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45959.477666666666</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45959.477666666666</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45959.477666666666</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45959.477666666666</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45959.477666666666</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45959.477666666666</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45959.477666666666</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45959.477666666666</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45959.477666666666</v>
      </c>
      <c r="H151" s="136"/>
      <c r="I151" s="134" t="str">
        <f>IFERROR(VLOOKUP(D151,DB!A:F,6,0),"")</f>
        <v/>
      </c>
      <c r="J151" s="134" t="str">
        <f>IFERROR(VLOOKUP(D151,DB!A:G,7,0),"")</f>
        <v/>
      </c>
      <c r="K151" s="138"/>
      <c r="L151" s="139" t="str">
        <f>IFERROR(VLOOKUP(D151,DB!A:I,9,0),"")</f>
        <v/>
      </c>
    </row>
    <row r="152" spans="1:12" ht="15" customHeight="1">
      <c r="A152" s="170"/>
      <c r="B152" s="134" t="str">
        <f>IFERROR(VLOOKUP(D152,DB!A:K,11,0),"")</f>
        <v/>
      </c>
      <c r="C152" s="134"/>
      <c r="D152" s="134"/>
      <c r="E152" s="135"/>
      <c r="F152" s="136"/>
      <c r="G152" s="137">
        <f ca="1">IFERROR(NOW()-F152,"")</f>
        <v>45959.477666666666</v>
      </c>
      <c r="H152" s="136"/>
      <c r="I152" s="134" t="str">
        <f>IFERROR(VLOOKUP(D152,DB!A:F,6,0),"")</f>
        <v/>
      </c>
      <c r="J152" s="134" t="str">
        <f>IFERROR(VLOOKUP(D152,DB!A:G,7,0),"")</f>
        <v/>
      </c>
      <c r="K152" s="138"/>
      <c r="L152" s="139" t="str">
        <f>IFERROR(VLOOKUP(D152,DB!A:I,9,0),"")</f>
        <v/>
      </c>
    </row>
    <row r="153" spans="1:12" ht="15" customHeight="1">
      <c r="A153" s="171"/>
      <c r="B153" s="146" t="str">
        <f>IFERROR(VLOOKUP(D153,DB!A:K,11,0),"")</f>
        <v/>
      </c>
      <c r="C153" s="146"/>
      <c r="D153" s="146"/>
      <c r="E153" s="147"/>
      <c r="F153" s="148"/>
      <c r="G153" s="149">
        <f ca="1">IFERROR(NOW()-F153,"")</f>
        <v>45959.477666666666</v>
      </c>
      <c r="H153" s="148"/>
      <c r="I153" s="146" t="str">
        <f>IFERROR(VLOOKUP(D153,DB!A:F,6,0),"")</f>
        <v/>
      </c>
      <c r="J153" s="146" t="str">
        <f>IFERROR(VLOOKUP(D153,DB!A:G,7,0),"")</f>
        <v/>
      </c>
      <c r="K153" s="150"/>
      <c r="L153" s="151" t="str">
        <f>IFERROR(VLOOKUP(D153,DB!A:I,9,0),"")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39030</v>
      </c>
      <c r="N1" s="90" t="s">
        <v>39031</v>
      </c>
      <c r="O1" s="90" t="s">
        <v>39032</v>
      </c>
      <c r="P1" s="90" t="s">
        <v>39033</v>
      </c>
      <c r="Q1" s="90" t="s">
        <v>39034</v>
      </c>
      <c r="R1" s="90" t="s">
        <v>39035</v>
      </c>
      <c r="S1" s="90" t="s">
        <v>39036</v>
      </c>
      <c r="T1" s="90" t="s">
        <v>39037</v>
      </c>
      <c r="U1" s="90" t="s">
        <v>39038</v>
      </c>
      <c r="V1" s="90" t="s">
        <v>39039</v>
      </c>
      <c r="W1" s="90" t="s">
        <v>39040</v>
      </c>
      <c r="X1" s="90" t="s">
        <v>39041</v>
      </c>
      <c r="Y1" s="90" t="s">
        <v>39042</v>
      </c>
      <c r="Z1" s="90" t="s">
        <v>39043</v>
      </c>
      <c r="AA1" s="90" t="s">
        <v>39044</v>
      </c>
      <c r="AB1" s="90" t="s">
        <v>39045</v>
      </c>
      <c r="AC1" s="90" t="s">
        <v>39046</v>
      </c>
      <c r="AD1" s="90" t="s">
        <v>39047</v>
      </c>
      <c r="AE1" s="90" t="s">
        <v>39048</v>
      </c>
      <c r="AF1" s="90" t="s">
        <v>39049</v>
      </c>
      <c r="AG1" s="90" t="s">
        <v>39050</v>
      </c>
      <c r="AH1" s="90" t="s">
        <v>39051</v>
      </c>
      <c r="AI1" s="90" t="s">
        <v>39052</v>
      </c>
      <c r="AJ1" s="90" t="s">
        <v>39053</v>
      </c>
      <c r="AK1" s="90" t="s">
        <v>39054</v>
      </c>
      <c r="AL1" s="90" t="s">
        <v>39055</v>
      </c>
      <c r="AM1" s="90" t="s">
        <v>39056</v>
      </c>
      <c r="AN1" s="90" t="s">
        <v>39057</v>
      </c>
      <c r="AO1" s="90" t="s">
        <v>39058</v>
      </c>
      <c r="AP1" s="90" t="s">
        <v>39059</v>
      </c>
      <c r="AQ1" s="90" t="s">
        <v>39060</v>
      </c>
      <c r="AR1" s="90" t="s">
        <v>39061</v>
      </c>
      <c r="AS1" s="90" t="s">
        <v>39062</v>
      </c>
      <c r="AT1" s="90" t="s">
        <v>39063</v>
      </c>
      <c r="AU1" s="90" t="s">
        <v>39064</v>
      </c>
      <c r="AV1" s="90" t="s">
        <v>39065</v>
      </c>
      <c r="AW1" s="90" t="s">
        <v>39066</v>
      </c>
      <c r="AX1" s="90" t="s">
        <v>39067</v>
      </c>
      <c r="AY1" s="90" t="s">
        <v>39068</v>
      </c>
      <c r="AZ1" s="90" t="s">
        <v>39069</v>
      </c>
      <c r="BA1" s="90" t="s">
        <v>39070</v>
      </c>
      <c r="BB1" s="90" t="s">
        <v>39071</v>
      </c>
      <c r="BC1" s="90" t="s">
        <v>39072</v>
      </c>
      <c r="BD1" s="90" t="s">
        <v>39073</v>
      </c>
      <c r="BE1" s="90" t="s">
        <v>39074</v>
      </c>
      <c r="BF1" s="90" t="s">
        <v>39075</v>
      </c>
      <c r="BG1" s="90" t="s">
        <v>39076</v>
      </c>
      <c r="BH1" s="90" t="s">
        <v>39077</v>
      </c>
      <c r="BI1" s="90" t="s">
        <v>39078</v>
      </c>
      <c r="BJ1" s="90" t="s">
        <v>39079</v>
      </c>
      <c r="BK1" s="90" t="s">
        <v>39080</v>
      </c>
      <c r="BL1" s="90" t="s">
        <v>39081</v>
      </c>
      <c r="BM1" s="90" t="s">
        <v>39082</v>
      </c>
      <c r="BN1" s="90" t="s">
        <v>39083</v>
      </c>
      <c r="BO1" s="90" t="s">
        <v>39084</v>
      </c>
      <c r="BP1" s="90" t="s">
        <v>39085</v>
      </c>
      <c r="BQ1" s="90" t="s">
        <v>39086</v>
      </c>
      <c r="BR1" s="90" t="s">
        <v>39087</v>
      </c>
      <c r="BS1" s="90" t="s">
        <v>39088</v>
      </c>
      <c r="BT1" s="90" t="s">
        <v>39089</v>
      </c>
      <c r="BU1" s="90" t="s">
        <v>39090</v>
      </c>
      <c r="BV1" s="90" t="s">
        <v>39091</v>
      </c>
      <c r="BW1" s="90" t="s">
        <v>39092</v>
      </c>
      <c r="BX1" s="90" t="s">
        <v>39093</v>
      </c>
      <c r="BY1" s="90" t="s">
        <v>39094</v>
      </c>
      <c r="BZ1" s="90" t="s">
        <v>39095</v>
      </c>
      <c r="CA1" s="90" t="s">
        <v>39096</v>
      </c>
      <c r="CB1" s="90" t="s">
        <v>39097</v>
      </c>
      <c r="CC1" s="90" t="s">
        <v>39098</v>
      </c>
      <c r="CD1" s="90" t="s">
        <v>39099</v>
      </c>
      <c r="CE1" s="90" t="s">
        <v>39100</v>
      </c>
      <c r="CF1" s="90" t="s">
        <v>39101</v>
      </c>
      <c r="CG1" s="90" t="s">
        <v>39102</v>
      </c>
      <c r="CH1" s="90" t="s">
        <v>39103</v>
      </c>
      <c r="CI1" s="90" t="s">
        <v>39104</v>
      </c>
      <c r="CJ1" s="90" t="s">
        <v>39105</v>
      </c>
    </row>
    <row r="2" spans="1:88" s="70" customFormat="1" ht="31.5" customHeight="1">
      <c r="A2" s="63" t="s">
        <v>39106</v>
      </c>
      <c r="B2" s="63" t="s">
        <v>27</v>
      </c>
      <c r="C2" s="63">
        <v>1</v>
      </c>
      <c r="D2" s="63" t="s">
        <v>19542</v>
      </c>
      <c r="E2" s="87" t="s">
        <v>39024</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134.47782881944295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39024</v>
      </c>
      <c r="F4" s="115">
        <v>45958.742083333331</v>
      </c>
      <c r="G4" s="116">
        <f ca="1">IFERROR(NOW()-F4,"-")</f>
        <v>0.73558333333494375</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19654</v>
      </c>
      <c r="E5" s="114" t="s">
        <v>39021</v>
      </c>
      <c r="F5" s="115">
        <v>45959.34516203704</v>
      </c>
      <c r="G5" s="116">
        <f ca="1">IFERROR(NOW()-F5,"-")</f>
        <v>0.13250462962605525</v>
      </c>
      <c r="H5" s="115">
        <v>45959.340300925927</v>
      </c>
      <c r="I5" s="18" t="str">
        <f>IFERROR(VLOOKUP(D5,DB!A:F,6,0),"")</f>
        <v>SCECO</v>
      </c>
      <c r="J5" s="18" t="str">
        <f>IFERROR(VLOOKUP(D5,DB!A:G,7,0),"")</f>
        <v>Dead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25711</v>
      </c>
      <c r="E6" s="114"/>
      <c r="F6" s="115"/>
      <c r="G6" s="116">
        <f ca="1">IFERROR(NOW()-F6,"-")</f>
        <v>45959.477666666666</v>
      </c>
      <c r="H6" s="115">
        <v>45959.41710648148</v>
      </c>
      <c r="I6" s="18" t="str">
        <f>IFERROR(VLOOKUP(D6,DB!A:F,6,0),"")</f>
        <v>Generator-SG</v>
      </c>
      <c r="J6" s="18" t="str">
        <f>IFERROR(VLOOKUP(D6,DB!A:G,7,0),"")</f>
        <v>Vandalized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45959.477666666666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45959.477666666666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45959.477666666666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45959.477666666666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45959.477666666666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45959.477666666666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45959.477666666666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45959.477666666666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45959.477666666666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45959.477666666666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45959.477666666666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45959.477666666666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45959.477666666666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45959.477666666666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45959.477666666666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45959.477666666666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45959.477666666666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45959.477666666666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45959.477666666666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45959.477666666666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45959.477666666666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45959.477666666666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45959.477666666666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45959.477666666666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45959.477666666666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45959.477666666666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45959.477666666666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45959.477666666666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45959.477666666666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45959.477666666666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45959.477666666666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45959.477666666666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45959.477666666666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45959.477666666666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45959.477666666666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45959.477666666666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45959.477666666666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45959.477666666666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45959.477666666666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45959.477666666666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45959.477666666666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45959.477666666666</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45959.477666666666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45959.477666666666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45959.477666666666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45959.477666666666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45959.477666666666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45959.477666666666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45959.477666666666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45959.477666666666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45959.477666666666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45959.477666666666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45959.477666666666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45959.477666666666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45959.477666666666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45959.477666666666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45959.477666666666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45959.477666666666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45959.477666666666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45959.477666666666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45959.477666666666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45959.477666666666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45959.477666666666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45959.477666666666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45959.477666666666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45959.477666666666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45959.477666666666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45959.477666666666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45959.477666666666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45959.477666666666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45959.477666666666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45959.477666666666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45959.477666666666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45959.477666666666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45959.477666666666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45959.477666666666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45959.477666666666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45959.477666666666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45959.477666666666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45959.477666666666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45959.477666666666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45959.477666666666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45959.477666666666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45959.477666666666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45959.477666666666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45959.477666666666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45959.477666666666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45959.477666666666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45959.477666666666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45959.477666666666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45959.477666666666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45959.477666666666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45959.477666666666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45959.477666666666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45959.477666666666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45959.477666666666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45959.477666666666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45959.477666666666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45959.477666666666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45959.477666666666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45959.477666666666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45959.477666666666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45959.477666666666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45959.477666666666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45959.477666666666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45959.477666666666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45959.477666666666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45959.477666666666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45959.477666666666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45959.477666666666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45959.477666666666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45959.477666666666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45959.477666666666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45959.477666666666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45959.477666666666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45959.477666666666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45959.477666666666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45959.477666666666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45959.477666666666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45959.477666666666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45959.477666666666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45959.477666666666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45959.477666666666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45959.477666666666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45959.477666666666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45959.477666666666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45959.477666666666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45959.477666666666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45959.477666666666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45959.477666666666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45959.477666666666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45959.477666666666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45959.477666666666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45959.477666666666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45959.477666666666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45959.477666666666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45959.477666666666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45959.477666666666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45959.477666666666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45959.477666666666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45959.477666666666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45959.477666666666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45959.477666666666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45959.477666666666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45959.477666666666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45959.477666666666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45959.477666666666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45959.477666666666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45959.477666666666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45959.477666666666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45959.477666666666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45959.477666666666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45959.477666666666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45959.477666666666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45959.477666666666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45959.477666666666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45959.477666666666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45959.477666666666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45959.477666666666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45959.477666666666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45959.477666666666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45959.477666666666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45959.477666666666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45959.477666666666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45959.477666666666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45959.477666666666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45959.477666666666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45959.477666666666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45959.477666666666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45959.477666666666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45959.477666666666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45959.477666666666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45959.477666666666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45959.477666666666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45959.477666666666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45959.477666666666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45959.477666666666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45959.477666666666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45959.477666666666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45959.477666666666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45959.477666666666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45959.477666666666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45959.477666666666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45959.477666666666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45959.477666666666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45959.477666666666</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45959.477666782404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45959.477666782404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45959.477666782404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45959.477666782404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45959.477666782404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45959.477666782404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45959.477666782404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45959.477666782404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45959.477666782404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45959.477666782404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45959.477666782404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45959.477666782404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45959.477666782404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45959.477666782404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45959.477666782404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45959.477666782404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45959.477666782404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45959.477666782404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45959.477666782404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45959.477666782404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45959.477666782404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45959.477666782404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45959.477666782404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45959.477666782404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45959.477666782404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45959.477666782404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45959.477666782404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45959.477666782404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45959.477666782404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45959.477666782404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45959.477666782404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45959.477666782404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45959.477666782404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45959.477666782404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45959.477666782404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45959.477666782404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45959.477666782404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45959.477666782404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45959.477666782404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45959.477666782404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45959.477666782404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45959.477666782404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45959.477666782404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45959.477666782404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45959.477666782404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45959.477666782404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45959.477666782404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45959.477666782404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45959.477666782404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45959.477666782404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45959.477666782404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45959.477666782404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45959.477666782404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45959.477666782404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45959.477666782404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45959.477666782404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45959.477666782404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45959.477666782404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45959.477666782404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45959.477666782404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45959.477666782404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45959.477666782404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45959.477666782404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45959.477666782404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45959.477666782404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45959.477666782404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45959.477666782404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45959.477666782404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45959.477666782404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45959.477666782404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45959.477666782404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45959.477666782404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45959.477666782404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45959.477666782404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45959.477666782404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45959.477666782404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45959.477666782404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45959.477666782404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45959.477666782404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45959.477666782404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45959.477666782404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45959.477666782404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45959.477666782404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45959.477666782404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45959.477666782404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45959.477666782404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45959.477666782404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45959.477666782404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45959.477666782404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45959.477666782404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45959.477666782404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45959.477666782404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45959.477666782404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45959.477666782404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45959.477666782404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45959.477666782404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45959.477666782404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45959.477666782404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45959.477666782404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45959.477666782404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45959.477666782404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45959.477666782404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45959.477666782404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45959.477666782404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45959.477666782404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45959.477666782404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45959.477666782404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45959.477666782404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45959.477666782404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45959.477666782404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45959.477666782404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45959.477666782404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45959.477666782404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45959.477666782404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45959.477666782404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45959.477666782404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45959.477666782404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45959.477666782404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45959.477666782404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45959.477666782404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45959.477666782404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45959.477666782404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45959.477666782404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45959.477666782404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45959.477666782404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45959.477666782404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45959.477666782404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45959.477666782404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45959.477666782404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45959.477666782404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45959.477666782404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45959.477666782404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45959.477666782404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45959.477666782404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45959.477666782404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45959.477666782404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45959.477666782404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45959.477666782404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45959.477666782404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45959.477666782404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45959.477666782404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45959.477666782404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45959.477666782404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45959.477666782404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45959.477666782404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45959.477666782404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45959.477666782404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45959.477666782404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45959.477666782404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45959.477666782404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45959.477666782404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45959.477666782404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45959.477666782404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45959.477666782404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45959.477666782404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45959.477666782404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45959.477666782404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45959.477666782404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45959.477666782404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45959.477666782404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45959.477666782404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45959.477666782404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45959.477666782404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45959.477666782404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45959.477666782404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45959.477666782404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45959.477666782404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45959.477666782404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45959.477666782404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45959.477666782404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45959.477666782404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45959.477666782404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45959.477666782404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45959.477666782404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45959.477666782404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45959.477666782404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45959.477666782404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45959.477666782404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45959.477666782404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45959.477666782404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45959.477666782404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45959.477666782404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45959.477666782404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45959.477666782404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45959.477666782404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45959.477666782404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45959.477666782404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45959.477666782404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45959.477666782404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45959.477666782404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45959.477666782404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45959.477666782404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45959.477666782404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45959.477666782404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45959.477666782404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45959.477666782404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45959.477666782404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45959.477666782404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45959.477666782404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45959.477666782404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45959.477666782404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45959.477666782404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45959.477666782404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45959.477666782404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45959.477666782404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45959.477666782404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45959.477666782404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45959.477666782404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45959.477666782404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45959.477666782404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45959.477666782404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45959.477666782404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45959.477666782404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45959.477666782404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45959.477666782404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45959.477666782404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45959.477666782404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45959.477666782404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45959.477666782404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45959.477666782404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45959.477666782404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45959.477666782404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45959.477666782404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45959.477666782404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45959.477666782404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45959.477666782404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45959.477666782404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45959.477666782404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45959.477666782404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45959.477666782404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45959.477666782404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45959.477666782404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45959.477666782404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45959.477666782404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45959.477666782404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45959.477666782404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45959.477666782404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45959.477666782404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45959.477666782404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45959.477666782404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45959.477666782404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45959.477666782404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45959.477666782404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45959.477666782404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45959.477666782404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45959.477666782404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45959.477666782404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45959.477666782404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45959.477666782404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45959.477666782404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45959.477666782404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45959.477666782404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45959.477666782404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45959.477666782404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45959.477666782404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45959.477666782404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45959.477666782404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45959.477666782404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45959.477666782404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45959.477666782404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45959.477666782404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45959.477666782404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45959.477666782404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45959.477666782404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45959.477666782404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45959.477666782404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45959.477666782404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45959.477666782404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45959.477666782404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45959.477666782404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45959.477666782404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45959.477666782404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45959.477666782404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45959.477666782404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45959.477666782404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45959.477666782404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45959.477666782404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45959.477666782404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45959.477666782404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45959.477666782404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45959.477666782404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45959.477666782404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45959.477666782404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45959.477666782404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45959.477666782404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45959.477666782404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45959.477666782404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45959.477666782404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45959.477666782404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45959.477666782404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45959.477666782404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45959.477666782404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45959.477666782404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45959.477666782404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45959.477666782404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45959.477666782404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45959.477666782404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45959.477666782404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45959.477666782404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45959.477666782404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45959.477666782404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45959.477666782404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45959.477666782404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45959.477666782404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45959.477666782404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45959.477666782404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45959.477666782404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45959.477666782404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45959.477666782404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45959.477666782404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45959.477666782404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45959.477666782404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45959.477666782404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45959.477666782404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45959.477666782404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45959.477666782404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45959.477666782404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45959.477666782404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45959.477666782404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45959.477666782404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45959.477666782404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45959.477666782404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45959.477666782404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45959.477666782404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45959.477666782404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45959.477666782404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45959.477666782404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45959.477666782404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45959.477666782404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45959.477666782404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45959.477666782404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45959.477666782404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45959.477666782404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45959.477666782404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45959.477666782404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45959.477666782404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45959.477666782404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45959.477666782404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45959.477666782404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45959.477666782404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45959.477666782404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45959.477666782404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45959.477666782404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45959.477666782404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45959.477666782404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45959.477666782404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45959.477666782404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45959.477666782404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45959.477666782404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45959.477666782404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45959.477666782404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45959.477666782404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45959.477666782404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45959.477666782404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45959.477666782404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45959.477666782404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45959.477666782404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45959.477666782404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45959.477666782404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45959.477666782404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45959.477666782404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45959.477666782404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45959.477666782404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45959.477666782404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45959.477666782404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45959.477666782404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45959.477666782404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45959.477666782404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45959.477666782404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45959.477666782404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45959.477666782404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45959.477666782404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45959.477666782404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45959.477666782404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45959.477666782404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45959.477666782404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45959.477666782404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45959.477666782404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45959.477666782404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45959.477666782404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45959.477666782404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45959.477666782404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45959.477666782404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45959.477666782404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45959.477666782404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45959.477666782404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45959.477666782404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45959.477666782404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45959.477666782404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45959.477666782404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45959.477666782404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45959.477666782404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45959.477666782404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45959.477666782404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45959.477666782404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45959.477666782404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45959.477666782404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45959.477666782404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45959.477666782404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45959.477666782404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45959.477666782404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45959.477666782404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45959.477666782404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45959.477666782404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45959.477666782404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45959.477666782404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45959.477666782404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45959.477666782404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45959.477666782404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45959.477666782404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45959.477666782404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45959.477666782404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45959.477666782404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45959.477666782404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45959.477666782404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45959.477666782404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45959.477666782404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45959.477666782404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45959.477666782404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45959.477666782404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45959.477666782404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45959.477666782404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45959.477666782404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45959.477666782404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45959.477666782404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45959.477666782404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45959.477666782404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45959.477666782404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45959.477666782404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45959.477666782404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45959.477666782404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45959.477666782404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45959.477666782404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45959.477666782404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45959.477666782404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45959.477666782404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45959.477666782404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45959.477666782404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45959.477666782404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45959.477666782404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45959.477666782404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45959.477666782404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45959.477666782404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45959.477666782404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45959.477666782404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45959.477666782404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45959.477666782404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45959.477666782404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45959.477666782404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45959.477666782404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45959.477666782404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45959.477666782404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45959.477666782404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45959.477666782404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45959.477666782404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45959.477666782404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45959.477666782404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45959.477666782404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45959.477666782404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45959.477666782404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45959.477666782404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45959.477666782404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45959.477666782404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45959.477666782404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45959.477666782404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45959.477666782404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45959.477666782404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45959.477666782404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45959.477666782404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45959.477666782404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45959.477666782404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45959.477666782404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45959.477666782404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45959.477666782404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45959.477666782404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45959.477666782404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45959.477666782404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45959.477666782404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45959.477666782404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45959.477666782404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45959.477666782404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45959.477666782404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45959.477666782404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45959.477666782404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45959.477666782404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45959.477666782404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45959.477666782404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45959.477666782404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45959.477666782404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45959.477666782404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45959.477666782404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45959.477666782404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45959.477666782404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45959.477666782404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45959.477666782404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45959.477666782404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45959.477666782404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45959.477666782404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45959.477666782404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45959.477666782404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45959.477666782404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45959.477666782404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45959.477666782404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45959.477666782404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45959.477666782404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45959.477666782404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45959.477666782404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45959.477666782404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45959.477666782404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45959.477666782404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45959.477666782404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45959.477666782404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45959.477666782404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45959.477666782404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45959.477666782404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45959.477666782404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45959.477666782404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45959.477666782404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45959.477666782404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45959.477666782404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45959.477666782404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45959.477666782404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45959.477666782404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45959.477666782404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45959.477666782404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45959.477666782404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45959.477666782404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45959.477666782404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45959.477666782404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45959.477666782404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45959.477666782404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45959.477666782404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45959.477666782404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45959.477666782404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45959.477666782404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45959.477666782404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45959.477666782404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45959.477666782404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45959.477666782404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45959.477666782404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45959.477666782404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45959.477666782404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45959.477666782404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45959.477666782404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45959.477666782404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45959.477666782404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45959.477666782404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45959.477666782404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45959.477666782404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45959.477666782404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45959.477666782404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45959.477666782404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45959.477666782404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45959.477666782404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45959.477666782404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45959.477666782404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45959.477666782404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45959.477666782404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45959.477666782404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45959.477666782404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45959.477666782404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45959.477666782404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45959.477666782404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45959.477666782404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45959.477666782404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45959.477666782404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45959.477666782404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45959.477666782404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45959.477666782404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45959.477666782404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45959.477666782404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45959.477666782404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45959.477666782404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45959.477666782404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45959.477666782404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45959.477666782404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45959.477666782404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45959.477666782404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45959.477666782404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45959.477666782404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45959.477666782404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45959.477666782404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45959.477666782404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45959.477666782404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45959.477666782404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45959.477666782404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45959.477666782404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45959.477666782404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45959.477666782404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45959.477666782404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45959.477666782404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45959.477666782404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45959.477666782404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45959.477666782404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45959.477666782404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45959.477666782404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45959.477666782404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45959.477666782404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45959.477666782404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45959.477666782404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45959.477666782404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45959.477666782404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45959.477666782404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45959.477666782404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45959.477666782404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45959.477666782404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45959.477666782404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45959.477666782404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45959.477666782404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45959.477666782404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45959.477666782404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45959.477666782404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45959.477666782404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45959.477666782404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45959.477666782404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45959.477666782404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45959.477666782404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45959.477666782404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45959.477666782404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45959.477666782404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45959.477666782404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45959.477666782404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45959.477666782404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45959.477666782404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45959.477666782404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45959.477666782404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45959.477666782404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45959.477666782404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45959.477666782404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45959.477666782404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45959.477666782404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45959.477666782404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45959.477666782404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45959.477666782404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45959.477666782404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45959.477666782404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45959.477666782404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45959.477666782404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45959.477666782404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45959.477666782404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45959.477666782404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45959.477666782404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45959.477666782404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45959.477666782404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45959.477666782404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45959.477666782404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45959.477666782404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45959.477666782404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45959.477666782404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45959.477666782404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45959.477666782404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45959.477666782404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45959.477666782404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45959.477666782404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45959.477666782404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45959.477666782404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45959.477666782404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45959.477666782404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45959.477666782404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45959.477666782404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45959.477666782404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45959.477666782404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45959.477666782404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45959.477666782404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45959.477666782404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45959.477666782404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45959.477666782404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45959.477666782404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45959.477666782404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45959.477666782404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45959.477666782404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45959.477666782404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45959.477666782404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45959.477666782404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45959.477666782404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45959.477666782404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45959.477666782404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45959.477666782404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45959.477666782404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45959.477666782404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45959.477666782404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45959.477666782404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45959.477666782404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45959.477666782404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45959.477666782404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45959.477666782404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45959.477666782404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45959.477666782404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45959.477666782404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45959.477666782404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45959.477666782404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45959.477666782404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45959.477666782404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45959.477666782404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45959.477666782404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45959.477666782404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45959.477666782404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45959.477666782404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45959.477666782404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45959.477666782404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45959.477666782404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45959.477666782404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45959.477666782404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45959.477666782404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45959.477666782404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45959.477666782404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45959.477666782404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45959.477666782404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45959.477666782404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45959.477666782404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45959.477666782404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45959.477666782404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45959.477666782404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45959.477666782404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45959.477666782404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45959.477666782404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45959.477666782404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45959.477666782404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45959.477666782404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45959.477666782404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45959.477666782404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45959.477666782404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45959.477666782404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45959.477666782404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45959.477666782404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45959.477666782404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45959.477666782404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45959.477666782404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45959.477666782404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45959.477666782404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45959.477666782404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45959.477666782404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45959.477666782404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45959.477666782404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45959.477666782404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45959.477666782404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45959.477666782404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45959.477666782404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45959.477666782404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45959.477666782404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45959.477666782404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45959.477666782404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45959.477666782404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45959.477666782404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45959.477666782404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45959.477666782404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45959.477666782404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45959.477666782404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45959.477666782404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45959.477666782404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45959.477666782404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45959.477666782404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45959.477666782404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45959.477666782404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45959.477666782404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45959.477666782404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45959.477666782404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45959.477666782404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45959.477666782404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45959.477666782404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45959.477666782404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45959.477666782404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45959.477666782404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45959.477666782404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45959.477666782404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45959.477666782404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45959.477666782404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45959.477666782404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45959.477666782404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45959.477666782404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45959.477666782404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45959.477666782404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45959.477666782404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45959.477666782404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45959.477666782404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45959.477666782404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45959.477666782404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45959.477666782404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45959.477666782404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45959.477666782404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45959.477666782404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45959.477666782404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45959.477666782404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45959.477666782404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45959.477666782404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45959.477666782404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45959.477666782404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45959.477666782404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45959.477666782404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45959.477666782404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45959.477666782404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45959.477666782404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45959.477666782404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45959.477666782404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45959.477666782404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45959.477666782404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45959.477666782404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45959.477666782404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45959.477666782404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45959.477666782404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45959.477666782404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45959.477666782404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45959.477666782404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45959.477666782404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45959.477666782404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45959.477666782404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45959.477666782404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45959.477666782404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45959.477666782404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45959.477666782404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45959.477666782404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45959.477666782404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45959.477666782404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45959.477666782404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45959.477666782404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45959.477666782404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45959.477666782404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45959.477666782404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45959.477666782404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45959.477666782404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45959.477666782404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45959.477666782404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45959.477666782404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45959.477666782404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45959.477666782404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45959.477666782404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45959.477666782404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45959.477666782404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45959.477666782404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45959.477666782404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45959.477666782404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45959.477666782404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45959.477666782404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45959.477666782404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45959.477666782404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45959.477666782404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45959.477666782404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45959.477666782404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45959.477666782404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45959.477666782404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45959.477666782404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45959.477666782404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45959.477666782404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45959.477666782404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45959.477666782404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45959.477666782404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45959.477666782404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45959.477666782404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45959.477666782404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45959.477666782404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45959.477666782404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45959.477666782404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45959.477666782404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45959.477666782404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45959.477666782404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45959.477666782404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45959.477666782404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45959.477666782404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45959.477666782404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45959.477666782404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45959.477666782404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45959.477666782404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45959.477666782404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45959.477666782404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45959.477666782404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45959.477666782404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45959.477666782404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45959.477666782404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45959.477666782404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45959.477666782404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45959.477666782404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45959.477666782404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45959.477666782404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45959.477666782404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45959.477666782404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45959.477666782404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45959.477666782404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45959.477666782404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45959.477666782404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45959.477666782404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45959.477666782404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45959.477666782404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45959.477666782404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45959.477666782404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45959.477666782404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45959.477666782404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45959.477666782404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45959.477666782404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45959.477666782404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45959.477666782404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45959.477666782404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45959.477666782404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45959.477666782404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45959.477666782404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45959.477666782404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45959.477666782404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45959.477666782404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45959.477666782404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45959.477666782404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45959.477666782404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45959.477666782404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45959.477666782404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45959.477666782404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45959.477666782404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45959.477666782404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45959.477666782404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45959.477666782404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45959.477666782404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45959.477666782404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45959.477666782404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45959.477666782404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45959.477666782404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45959.477666782404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45959.477666782404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45959.477666782404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45959.477666782404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45959.477666782404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45959.477666782404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45959.477666782404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45959.477666782404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45959.477666782404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45959.477666782404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45959.477666782404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45959.477666782404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45959.477666782404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45959.477666782404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45959.477666782404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45959.477666782404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45959.477666782404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45959.477666782404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45959.477666782404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45959.477666782404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45959.477666782404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45959.477666782404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45959.477666782404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45959.477666782404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45959.477666782404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45959.477666782404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45959.477666782404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45959.477666782404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45959.477666782404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45959.477666782404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45959.477666782404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45959.477666782404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45959.477666782404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45959.477666782404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45959.477666782404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45959.477666782404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45959.477666782404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45959.477666782404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45959.477666782404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45959.477666782404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45959.477666782404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45959.477666782404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45959.477666782404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45959.477666782404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45959.477666782404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45959.477666782404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45959.477666782404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45959.477666782404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45959.477666782404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45959.477666782404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45959.477666782404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45959.477666782404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45959.477666782404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45959.477666782404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45959.477666782404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45959.477666782404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45959.477666782404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45959.477666782404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45959.477666782404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45959.477666782404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45959.477666782404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45959.477666782404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45959.477666782404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45959.477666782404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45959.477666782404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45959.477666782404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45959.477666782404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45959.477666782404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45959.477666782404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45959.477666782404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45959.477666782404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45959.477666782404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45959.477666782404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45959.477666782404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45959.477666782404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45959.477666782404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45959.477666782404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45959.477666782404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45959.477666782404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45959.477666782404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45959.477666782404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45959.477666782404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45959.477666782404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45959.477666782404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45959.477666782404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45959.477666782404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45959.477666782404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45959.477666782404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45959.477666782404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45959.477666782404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45959.477666782404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45959.477666782404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45959.477666782404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45959.477666782404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45959.477666782404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45959.477666782404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45959.477666782404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45959.477666782404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45959.477666782404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45959.477666782404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45959.477666782404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45959.477666782404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45959.477666782404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45959.477666782404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45959.477666782404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45959.477666782404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45959.477666782404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45959.477666782404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45959.477666782404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45959.477666782404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45959.477666782404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45959.477666782404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45959.477666782404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45959.477666782404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45959.477666782404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45959.477666782404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45959.477666782404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45959.477666782404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45959.477666782404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45959.477666782404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45959.477666782404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45959.477666782404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45959.477666782404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45959.477666782404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45959.477666782404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45959.477666782404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45959.477666782404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45959.477666782404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45959.477666782404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45959.477666782404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45959.477666782404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45959.477666782404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45959.477666782404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45959.477666782404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45959.477666782404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45959.477666782404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45959.477666782404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45959.477666782404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45959.477666782404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45959.477666782404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45959.477666782404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45959.477666782404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45959.477666782404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45959.477666782404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45959.477666782404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45959.477666782404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45959.477666782404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45959.477666782404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45959.477666782404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45959.477666782404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45959.477666782404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45959.477666782404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45959.477666782404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45959.477666782404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45959.477666782404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45959.477666782404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45959.477666782404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45959.477666782404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45959.477666782404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45959.477666782404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45959.477666782404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45959.477666782404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45959.477666782404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45959.477666782404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45959.477666782404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45959.477666782404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45959.477666782404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45959.477666782404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45959.477666782404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45959.477666782404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45959.477666782404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45959.477666782404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45959.477666782404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45959.477666782404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45959.477666782404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45959.477666782404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45959.477666782404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45959.477666782404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45959.477666782404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45959.477666782404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45959.477666782404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45959.477666782404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45959.477666782404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45959.477666782404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45959.477666782404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45959.477666782404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45959.477666782404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45959.477666782404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45959.477666782404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45959.477666782404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tabSelected="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255.99694918980822</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45959.477666782404</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1.1532523145433515E-2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121" t="s">
        <v>34938</v>
      </c>
      <c r="E5" s="98" t="s">
        <v>39021</v>
      </c>
      <c r="F5" s="123"/>
      <c r="G5" s="124">
        <f ca="1">IFERROR(NOW()-F5,"")</f>
        <v>45959.477666782404</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4.4113541662227362E-2</v>
      </c>
      <c r="H6" s="123">
        <v>45959.428020833337</v>
      </c>
      <c r="I6" s="119" t="str">
        <f>IFERROR(VLOOKUP(D6,DB!A:F,6,0),"")</f>
        <v>SCECO</v>
      </c>
      <c r="J6" s="119" t="str">
        <f>IFERROR(VLOOKUP(D6,DB!A:G,7,0),"")</f>
        <v>Dead</v>
      </c>
      <c r="K6" s="125" t="s">
        <v>39125</v>
      </c>
      <c r="L6" s="121" t="str">
        <f>IFERROR(VLOOKUP(D6,DB!A:I,9,0),"")</f>
        <v>Latis</v>
      </c>
    </row>
    <row r="7" spans="1:16" ht="15" customHeight="1">
      <c r="A7" s="119"/>
      <c r="B7" s="119" t="str">
        <f>IFERROR(VLOOKUP(D7,DB!A:K,11,0),"")</f>
        <v/>
      </c>
      <c r="C7" s="120"/>
      <c r="D7" s="94"/>
      <c r="E7" s="98"/>
      <c r="F7" s="123"/>
      <c r="G7" s="124">
        <f ca="1">IFERROR(NOW()-F7,"")</f>
        <v>45959.477666782404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45959.477666782404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45959.477666782404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45959.477666782404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45959.477666782404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45959.477666782404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45959.477666782404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45959.477666782404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45959.477666782404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45959.477666782404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45959.477666782404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45959.477666782404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45959.477666782404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45959.477666782404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45959.477666782404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45959.477666782404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45959.477666782404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45959.477666782404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45959.477666782404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45959.477666782404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45959.477666782404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45959.477666782404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45959.477666782404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45959.477666782404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45959.477666782404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45959.477666782404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45959.477666782404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45959.477666782404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45959.477666782404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45959.477666782404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45959.477666782404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45959.477666782404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45959.477666782404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45959.477666782404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45959.477666782404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45959.477666782404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45959.477666782404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45959.477666782404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45959.477666782404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45959.477666782404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45959.477666782404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45959.477666782404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45959.477666782404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45959.477666782404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45959.477666782404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45959.477666782404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45959.477666782404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45959.477666782404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45959.477666782404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45959.477666782404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45959.477666782404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45959.477666782404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45959.477666782404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45959.477666782404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45959.477666782404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45959.477666782404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45959.477666782404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45959.477666782404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45959.477666782404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45959.477666782404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45959.477666782404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45959.477666782404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45959.477666782404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45959.477666782404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45959.477666782404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45959.477666782404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45959.477666782404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45959.477666782404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45959.477666782404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45959.477666782404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45959.477666782404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45959.477666782404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45959.477666782404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45959.477666782404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45959.477666782404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45959.477666782404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45959.477666782404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45959.477666782404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45959.477666782404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45959.477666782404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45959.477666782404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45959.477666782404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45959.477666782404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45959.477666782404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45959.477666782404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45959.477666782404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45959.477666782404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45959.477666782404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45959.477666782404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45959.477666782404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45959.477666782404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45959.477666782404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45959.477666782404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45959.477666782404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45959.477666782404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45959.477666782404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45959.477666782404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45959.477666782404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45959.477666782404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45959.477666782404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45959.477666782404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45959.477666782404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45959.477666782404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45959.477666782404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45959.477666782404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45959.477666782404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45959.477666782404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45959.477666782404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45959.477666782404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45959.477666782404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45959.477666782404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45959.477666782404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45959.477666782404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45959.477666782404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45959.477666782404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45959.477666782404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45959.477666782404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45959.477666782404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45959.477666782404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45959.477666782404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45959.477666782404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45959.477666782404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45959.477666782404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45959.477666782404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45959.477666782404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45959.477666782404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45959.477666782404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45959.477666782404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45959.477666782404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45959.477666782404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45959.477666782404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45959.477666782404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45959.477666782404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45959.477666782404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45959.477666782404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45959.477666782404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45959.477666782404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45959.477666782404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45959.477666782404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45959.477666782404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45959.477666782404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45959.477666782404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45959.477666782404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45959.477666782404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45959.477666782404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45959.477666782404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45959.477666782404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45959.477666782404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45959.477666782404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45959.477666782404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45959.477666782404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45959.477666782404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45959.477666782404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45959.477666782404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45959.477666782404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45959.477666782404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45959.477666782404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45959.477666782404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45959.477666782404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45959.477666782404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45959.477666782404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45959.477666782404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45959.477666782404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45959.477666782404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45959.477666782404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45959.477666782404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45959.477666782404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45959.477666782404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45959.477666782404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45959.477666782404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45959.477666782404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67.645606597216101</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39024</v>
      </c>
      <c r="F3" s="38">
        <v>45926.188877314817</v>
      </c>
      <c r="G3" s="144">
        <f t="shared" ref="G3" ca="1" si="0">IFERROR(NOW()-F3,"")</f>
        <v>33.288789467587776</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39024</v>
      </c>
      <c r="F4" s="153">
        <v>45948.661111111112</v>
      </c>
      <c r="G4" s="154">
        <f ca="1">IFERROR(NOW()-F4,"")</f>
        <v>10.816555671292008</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c r="E5" s="152"/>
      <c r="F5" s="153"/>
      <c r="G5" s="154">
        <f ca="1">IFERROR(NOW()-F5,"")</f>
        <v>45959.477666666666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45959.477666666666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45959.477666666666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45959.477666666666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45959.477666666666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45959.477666782404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45959.477666782404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45959.477666782404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45959.477666782404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45959.477666782404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45959.477666782404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45959.477666782404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45959.477666782404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45959.477666782404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45959.477666782404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45959.477666782404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45959.477666782404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45959.477666782404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45959.477666782404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45959.477666782404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45959.477666782404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45959.477666782404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45959.477666782404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45959.477666782404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45959.477666782404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45959.477666782404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45959.477666782404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45959.477666782404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45959.477666782404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45959.477666782404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45959.477666782404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45959.477666782404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45959.477666782404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45959.477666782404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45959.477666782404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45959.477666782404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45959.477666782404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45959.477666782404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45959.477666782404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45959.477666782404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45959.477666782404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45959.477666782404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45959.477666782404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45959.477666782404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45959.477666782404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45959.477666782404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45959.477666782404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45959.477666782404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45959.477666782404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45959.477666782404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45959.477666782404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45959.477666782404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45959.477666782404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45959.477666782404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45959.477666782404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45959.477666782404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45959.477666782404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45959.477666782404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45959.477666782404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45959.477666782404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45959.477666782404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45959.477666782404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45959.477666782404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45959.477666782404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45959.477666782404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45959.477666782404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45959.477666782404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45959.477666782404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45959.477666782404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45959.477666782404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45959.477666782404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45959.477666782404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45959.477666782404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45959.477666782404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45959.477666782404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45959.477666782404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45959.477666782404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45959.477666782404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45959.477666782404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45959.477666782404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45959.477666782404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45959.477666782404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45959.477666782404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45959.477666782404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45959.477666782404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45959.477666782404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45959.477666782404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45959.477666782404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45959.477666782404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45959.477666782404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45959.477666782404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45959.477666782404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45959.477666782404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45959.477666782404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45959.477666782404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45959.477666782404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45959.477666782404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45959.477666782404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45959.477666782404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45959.477666782404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45959.477666782404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45959.477666782404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45959.477666782404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45959.477666782404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45959.477666782404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45959.477666782404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45959.477666782404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45959.477666782404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45959.477666782404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45959.477666782404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45959.477666782404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45959.477666782404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45959.477666782404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45959.477666782404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45959.477666782404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45959.477666782404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45959.477666782404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45959.477666782404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45959.477666782404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45959.477666782404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45959.477666782404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45959.477666782404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45959.477666782404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45959.477666782404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45959.477666782404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45959.477666782404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45959.477666782404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45959.477666782404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45959.477666782404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45959.477666782404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45959.477666782404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45959.477666782404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45959.477666782404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45959.477666782404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45959.477666782404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45959.477666782404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45959.477666782404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45959.477666782404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45959.477666782404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45959.477666782404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45959.477666782404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45959.477666782404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45959.477666782404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45959.477666782404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45959.477666782404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45959.477666782404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45959.477666782404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45959.477666782404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45959.477666782404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45959.477666782404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45959.477666782404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45959.477666782404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45959.477666782404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45959.477666782404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45959.477666782404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45959.477666782404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45959.477666782404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45959.477666782404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45959.477666782404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45959.477666782404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45959.477666782404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45959.477666782404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45959.477666782404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45959.477666782404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45959.477666782404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45959.477666782404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45959.477666782404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45959.477666782404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45959.477666782404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45959.477666782404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45959.477666782404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45959.477666782404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45959.477666782404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45959.477666782404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45959.477666782404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45959.477666782404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45959.477666782404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45959.477666782404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45959.477666782404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45959.477666782404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45959.477666782404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45959.477666782404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45959.477666782404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45959.477666782404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45959.477666782404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45959.477666782404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45959.477666782404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45959.477666782404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45959.477666782404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45959.477666782404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45959.477666782404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45959.477666782404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45959.477666782404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45959.477666782404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45959.477666782404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45959.477666782404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45959.477666782404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45959.477666782404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45959.477666782404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45959.477666782404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45959.477666782404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45959.477666782404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45959.477666782404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45959.477666782404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45959.477666782404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45959.477666782404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45959.477666782404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45959.477666782404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45959.477666782404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45959.477666782404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45959.477666782404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45959.477666782404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45959.477666782404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45959.477666782404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45959.477666782404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45959.477666782404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45959.477666782404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45959.477666782404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45959.477666782404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45959.477666782404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45959.477666782404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45959.477666782404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45959.477666782404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45959.477666782404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45959.477666782404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45959.477666782404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45959.477666782404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45959.477666782404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45959.477666782404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45959.477666782404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45959.477666782404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45959.477666782404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45959.477666782404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45959.477666782404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45959.477666782404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45959.477666782404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45959.477666782404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45959.477666782404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45959.477666782404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45959.477666782404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45959.477666782404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45959.477666782404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45959.477666782404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45959.477666782404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45959.477666782404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45959.477666782404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45959.477666782404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45959.477666782404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45959.477666782404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45959.477666782404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45959.477666782404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45959.477666782404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45959.477666782404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45959.477666782404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45959.477666782404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45959.477666782404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45959.477666782404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45959.477666782404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45959.477666782404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45959.477666782404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45959.477666782404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45959.477666782404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45959.477666782404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45959.477666782404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45959.477666782404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45959.477666782404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45959.477666782404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45959.477666782404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45959.477666782404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45959.477666782404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45959.477666782404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45959.477666782404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45959.477666782404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45959.477666782404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45959.477666782404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45959.477666782404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45959.477666782404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45959.477666782404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45959.477666782404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45959.477666782404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45959.477666782404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45959.477666782404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45959.477666782404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45959.477666782404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45959.477666782404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45959.477666782404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45959.477666782404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45959.477666782404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45959.477666782404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45959.477666782404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45959.477666782404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45959.477666782404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45959.477666782404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45959.477666782404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45959.477666782404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45959.477666782404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45959.477666782404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45959.477666782404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45959.477666782404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45959.477666782404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45959.477666782404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45959.477666782404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45959.477666782404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45959.477666782404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45959.477666782404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45959.477666782404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45959.477666782404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45959.477666782404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45959.477666782404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45959.477666782404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45959.477666782404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45959.477666782404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45959.477666782404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45959.477666782404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45959.477666782404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45959.477666782404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45959.477666782404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45959.477666782404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45959.477666782404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45959.477666782404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45959.477666782404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45959.477666782404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45959.477666782404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45959.477666782404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45959.477666782404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45959.477666782404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45959.477666782404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45959.477666782404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45959.477666782404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45959.477666782404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45959.477666782404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45959.477666782404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45959.477666782404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45959.477666782404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45959.477666782404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45959.477666782404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45959.477666782404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45959.477666782404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45959.477666782404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45959.477666782404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45959.477666782404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45959.477666782404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45959.477666782404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45959.477666782404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45959.477666782404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45959.477666782404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45959.477666782404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45959.477666782404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45959.477666782404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45959.477666782404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45959.477666782404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45959.477666782404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45959.477666782404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45959.477666782404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45959.477666782404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45959.477666782404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45959.477666782404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45959.477666782404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45959.477666782404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45959.477666782404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45959.477666782404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45959.477666782404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45959.477666782404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45959.477666782404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45959.477666782404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45959.477666782404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45959.477666782404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45959.477666782404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45959.477666782404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45959.477666782404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45959.477666782404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45959.477666782404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45959.477666782404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45959.477666782404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45959.477666782404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45959.477666782404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45959.477666782404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45959.477666782404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45959.477666782404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45959.477666782404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45959.477666782404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45959.477666782404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45959.477666782404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45959.477666782404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45959.477666782404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45959.477666782404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45959.477666782404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45959.477666782404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45959.477666782404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45959.477666782404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45959.477666782404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45959.477666782404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45959.477666782404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45959.477666782404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45959.477666782404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45959.477666782404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45959.477666782404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45959.477666782404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45959.477666782404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45959.477666782404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45959.477666782404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45959.477666782404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45959.477666782404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45959.477666782404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45959.477666782404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45959.477666782404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45959.477666782404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45959.477666782404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45959.477666782404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45959.477666782404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45959.477666782404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45959.477666782404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45959.477666782404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45959.477666782404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45959.477666782404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45959.477666782404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45959.477666782404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45959.477666782404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45959.477666782404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45959.477666782404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45959.477666782404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45959.477666782404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45959.477666782404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45959.477666782404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45959.477666782404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45959.477666782404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45959.477666782404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45959.477666782404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1</v>
      </c>
      <c r="D2" s="103" t="s">
        <v>37470</v>
      </c>
      <c r="E2" s="106"/>
      <c r="F2" s="107"/>
      <c r="G2" s="77">
        <f ca="1">IFERROR(NOW()-F2,"-")</f>
        <v>45959.477666666666</v>
      </c>
      <c r="H2" s="107">
        <v>45959.404108796298</v>
      </c>
      <c r="I2" s="103" t="str">
        <f>IFERROR(VLOOKUP(D2,DB!A:F,6,0),"")</f>
        <v>Generator-SG</v>
      </c>
      <c r="J2" s="102" t="str">
        <f>IFERROR(VLOOKUP(D2,DB!A:G,7,0),"")</f>
        <v>Vandalized</v>
      </c>
      <c r="K2" s="108" t="s">
        <v>39133</v>
      </c>
      <c r="L2" s="109" t="str">
        <f>IFERROR(VLOOKUP(D2,DB!A:I,9,0),"")</f>
        <v>Latis</v>
      </c>
    </row>
    <row r="3" spans="1:16383" ht="31.5" customHeight="1">
      <c r="A3" s="104"/>
      <c r="B3" s="103" t="str">
        <f>IFERROR(VLOOKUP(D3,DB!A:K,11,0),"")</f>
        <v/>
      </c>
      <c r="C3" s="105"/>
      <c r="D3" s="103"/>
      <c r="E3" s="106"/>
      <c r="F3" s="107"/>
      <c r="G3" s="77">
        <f ca="1">IFERROR(NOW()-F3,"-")</f>
        <v>45959.477666666666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45959.477666666666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45959.477666666666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45959.477666666666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45959.477666666666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45959.477666666666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45959.477666666666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45959.477666666666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45959.477666666666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45959.477666666666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45959.477666666666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45959.477666666666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45959.477666666666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45959.477666666666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45959.477666666666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45959.477666666666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45959.477666666666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45959.477666666666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45959.477666666666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45959.477666666666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45959.477666666666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45959.477666666666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45959.477666666666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45959.477666666666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45959.477666666666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45959.477666666666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45959.477666666666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45959.477666666666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45959.477666666666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45959.477666666666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45959.477666666666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45959.477666666666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45959.477666666666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45959.477666666666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45959.477666666666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45959.477666666666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45959.477666666666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45959.477666666666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45959.477666666666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45959.477666666666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45959.477666666666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45959.477666666666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45959.477666666666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45959.477666666666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45959.477666666666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45959.477666666666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45959.477666666666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45959.477666666666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45959.477666666666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45959.477666666666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45959.477666666666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45959.477666666666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45959.477666666666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45959.477666666666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45959.477666666666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45959.477666666666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45959.477666666666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45959.477666666666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45959.477666666666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45959.477666666666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45959.477666666666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45959.477666666666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45959.477666666666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45959.477666666666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45959.477666666666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45959.477666666666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45959.477666666666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45959.477666666666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45959.477666666666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45959.477666666666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45959.477666666666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45959.477666666666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45959.477666666666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45959.477666666666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45959.477666666666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45959.477666666666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45959.477666666666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45959.477666666666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45959.477666666666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45959.477666666666</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2025-10-29T08:29:09Z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