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23" documentId="120_S{2AC9BD13-BADA-5192-A53E-5A8FF88502F6}" xr6:coauthVersionLast="47" xr6:coauthVersionMax="47" xr10:uidLastSave="{376A16EE-EDCB-4161-832A-B1A75C9ABB8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<sst xmlns="http://schemas.openxmlformats.org/spreadsheetml/2006/main" count="180295" uniqueCount="39129">
  <si>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</si>
  <si>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</si>
  <si>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</si>
  <si>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</si>
  <si>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</si>
  <si>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</si>
  <si>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</si>
  <si>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</si>
  <si>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</si>
  <si>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</si>
  <si>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</si>
  <si>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</si>
  <si>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</si>
  <si>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</si>
  <si>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</si>
  <si>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</si>
  <si>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</si>
  <si>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</si>
  <si>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</si>
  <si>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</si>
  <si>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</si>
  <si>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</si>
  <si>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</si>
  <si>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</si>
  <si>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</si>
  <si>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</si>
  <si>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</si>
  <si>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</si>
  <si>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</si>
  <si>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</si>
  <si>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</si>
  <si>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</si>
  <si>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</si>
  <si>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</si>
  <si>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</si>
  <si>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</si>
  <si>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</si>
  <si>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</si>
  <si>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</si>
  <si>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</si>
  <si>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</si>
  <si>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</si>
  <si>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</si>
  <si>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</si>
  <si>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</si>
  <si>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</si>
  <si>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</si>
  <si>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</si>
  <si>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</si>
  <si>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</si>
  <si>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</si>
  <si>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</si>
  <si>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</si>
  <si>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</si>
  <si>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</si>
  <si>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</si>
  <si>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</si>
  <si>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</si>
  <si>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</si>
  <si>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</si>
  <si>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</si>
  <si>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</si>
  <si>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</si>
  <si>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</si>
  <si>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</si>
  <si>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</si>
  <si>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</si>
  <si>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</si>
  <si>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</si>
  <si>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</si>
  <si>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</si>
  <si>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</si>
  <si>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</si>
  <si>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</si>
  <si>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</si>
  <si>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</si>
  <si>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</si>
  <si>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</si>
  <si>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</si>
  <si>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</si>
  <si>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</si>
  <si>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</si>
  <si>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</si>
  <si>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</si>
  <si>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</si>
  <si>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</si>
  <si>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</si>
  <si>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</si>
  <si>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</si>
  <si>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</si>
  <si>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</si>
  <si>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</si>
  <si>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</si>
  <si>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</si>
  <si>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</si>
  <si>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</si>
  <si>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</si>
  <si>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</si>
  <si>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</si>
  <si>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</si>
  <si>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</si>
  <si>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</si>
  <si>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</si>
  <si>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</si>
  <si>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</si>
  <si>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</si>
  <si>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</si>
  <si>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</si>
  <si>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</si>
  <si>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</si>
  <si>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</si>
  <si>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</si>
  <si>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</si>
  <si>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</si>
  <si>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</si>
  <si>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</si>
  <si>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</si>
  <si>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</si>
  <si>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</si>
  <si>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</si>
  <si>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</si>
  <si>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</si>
  <si>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</si>
  <si>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</si>
  <si>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</si>
  <si>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</si>
  <si>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</si>
  <si>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</si>
  <si>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</si>
  <si>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</si>
  <si>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</si>
  <si>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</si>
  <si>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</si>
  <si>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</si>
  <si>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</si>
  <si>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</si>
  <si>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</si>
  <si>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</si>
  <si>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</si>
  <si>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</si>
  <si>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</si>
  <si>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</si>
  <si>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</si>
  <si>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</si>
  <si>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</si>
  <si>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</si>
  <si>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</si>
  <si>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</si>
  <si>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</si>
  <si>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</si>
  <si>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</si>
  <si>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</si>
  <si>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</si>
  <si>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</si>
  <si>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</si>
  <si>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</si>
  <si>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</si>
  <si>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</si>
  <si>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</si>
  <si>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</si>
  <si>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</si>
  <si>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</si>
  <si>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</si>
  <si>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</si>
  <si>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</si>
  <si>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</si>
  <si>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</si>
  <si>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</si>
  <si>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</si>
  <si>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</si>
  <si>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</si>
  <si>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</si>
  <si>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</si>
  <si>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</si>
  <si>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</si>
  <si>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</si>
  <si>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</si>
  <si>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</si>
  <si>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</si>
  <si>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</si>
  <si>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</si>
  <si>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</si>
  <si>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</si>
  <si>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</si>
  <si>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</si>
  <si>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</si>
  <si>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</si>
  <si>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</si>
  <si>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</si>
  <si>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</si>
  <si>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</si>
  <si>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</si>
  <si>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</si>
  <si>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</si>
  <si>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</si>
  <si>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</si>
  <si>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</si>
  <si>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</si>
  <si>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</si>
  <si>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</si>
  <si>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</si>
  <si>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</si>
  <si>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</si>
  <si>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</si>
  <si>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</si>
  <si>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</si>
  <si>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</si>
  <si>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</si>
  <si>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</si>
  <si>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</si>
  <si>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</si>
  <si>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</si>
  <si>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</si>
  <si>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</si>
  <si>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</si>
  <si>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</si>
  <si>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</si>
  <si>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</si>
  <si>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</si>
  <si>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</si>
  <si>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</si>
  <si>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</si>
  <si>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</si>
  <si>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</si>
  <si>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</si>
  <si>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</si>
  <si>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</si>
  <si>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</si>
  <si>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</si>
  <si>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</si>
  <si>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</si>
  <si>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</si>
  <si>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</si>
  <si>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</si>
  <si>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</si>
  <si>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</si>
  <si>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</si>
  <si>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</si>
  <si>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</si>
  <si>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</si>
  <si>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</si>
  <si>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</si>
  <si>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</si>
  <si>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</si>
  <si>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</si>
  <si>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</si>
  <si>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</si>
  <si>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</si>
  <si>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</si>
  <si>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</si>
  <si>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</si>
  <si>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</si>
  <si>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</si>
  <si>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</si>
  <si>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</si>
  <si>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</si>
  <si>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</si>
  <si>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</si>
  <si>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</si>
  <si>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</si>
  <si>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</si>
  <si>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</si>
  <si>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</si>
  <si>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</si>
  <si>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</si>
  <si>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</si>
  <si>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</si>
  <si>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</si>
  <si>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</si>
  <si>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</si>
  <si>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</si>
  <si>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</si>
  <si>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</si>
  <si>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</si>
  <si>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</si>
  <si>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</si>
  <si>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</si>
  <si>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</si>
  <si>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</si>
  <si>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</si>
  <si>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</si>
  <si>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</si>
  <si>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</si>
  <si>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</si>
  <si>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</si>
  <si>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</si>
  <si>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</si>
  <si>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</si>
  <si>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</si>
  <si>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</si>
  <si>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</si>
  <si>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</si>
  <si>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</si>
  <si>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</si>
  <si>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</si>
  <si>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</si>
  <si>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</si>
  <si>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</si>
  <si>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</si>
  <si>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</si>
  <si>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</si>
  <si>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</si>
  <si>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</si>
  <si>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</si>
  <si>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</si>
  <si>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</si>
  <si>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</si>
  <si>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</si>
  <si>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</si>
  <si>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</si>
  <si>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</si>
  <si>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</si>
  <si>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</si>
  <si>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</si>
  <si>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</si>
  <si>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</si>
  <si>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</si>
  <si>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</si>
  <si>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</si>
  <si>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</si>
  <si>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</si>
  <si>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</si>
  <si>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</si>
  <si>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</si>
  <si>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</si>
  <si>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</si>
  <si>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</si>
  <si>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</si>
  <si>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</si>
  <si>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</si>
  <si>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</si>
  <si>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</si>
  <si>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</si>
  <si>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</si>
  <si>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</si>
  <si>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</si>
  <si>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</si>
  <si>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</si>
  <si>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</si>
  <si>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</si>
  <si>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</si>
  <si>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</si>
  <si>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</si>
  <si>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</si>
  <si>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</si>
  <si>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</si>
  <si>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</si>
  <si>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</si>
  <si>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</si>
  <si>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</si>
  <si>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</si>
  <si>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</si>
  <si>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</si>
  <si>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</si>
  <si>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</si>
  <si>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</si>
  <si>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</si>
  <si>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</si>
  <si>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</si>
  <si>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</si>
  <si>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</si>
  <si>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</si>
  <si>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</si>
  <si>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</si>
  <si>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</si>
  <si>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</si>
  <si>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</si>
  <si>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</si>
  <si>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</si>
  <si>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</si>
  <si>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</si>
  <si>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</si>
  <si>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</si>
  <si>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</si>
  <si>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</si>
  <si>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</si>
  <si>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</si>
  <si>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</si>
  <si>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</si>
  <si>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</si>
  <si>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</si>
  <si>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</si>
  <si>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</si>
  <si>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</si>
  <si>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</si>
  <si>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</si>
  <si>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</si>
  <si>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</si>
  <si>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</si>
  <si>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</si>
  <si>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</si>
  <si>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</si>
  <si>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</si>
  <si>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</si>
  <si>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</si>
  <si>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</si>
  <si>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</si>
  <si>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</si>
  <si>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</si>
  <si>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</si>
  <si>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</si>
  <si>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</si>
  <si>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</si>
  <si>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</si>
  <si>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</si>
  <si>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</si>
  <si>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</si>
  <si>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</si>
  <si>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</si>
  <si>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</si>
  <si>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</si>
  <si>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</si>
  <si>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</si>
  <si>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</si>
  <si>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</si>
  <si>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</si>
  <si>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</si>
  <si>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</si>
  <si>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</si>
  <si>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</si>
  <si>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</si>
  <si>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</si>
  <si>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</si>
  <si>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</si>
  <si>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</si>
  <si>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</si>
  <si>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</si>
  <si>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</si>
  <si>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</si>
  <si>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</si>
  <si>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</si>
  <si>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</si>
  <si>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</si>
  <si>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</si>
  <si>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</si>
  <si>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</si>
  <si>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</si>
  <si>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</si>
  <si>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</si>
  <si>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</si>
  <si>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</si>
  <si>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</si>
  <si>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</si>
  <si>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</si>
  <si>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</si>
  <si>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</si>
  <si>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</si>
  <si>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</si>
  <si>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</si>
  <si>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</si>
  <si>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</si>
  <si>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</si>
  <si>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</si>
  <si>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</si>
  <si>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</si>
  <si>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</si>
  <si>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</si>
  <si>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</si>
  <si>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</si>
  <si>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</si>
  <si>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</si>
  <si>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</si>
  <si>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</si>
  <si>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</si>
  <si>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</si>
  <si>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</si>
  <si>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</si>
  <si>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</si>
  <si>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</si>
  <si>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</si>
  <si>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</si>
  <si>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</si>
  <si>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</si>
  <si>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</si>
  <si>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</si>
  <si>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</si>
  <si>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</si>
  <si>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</si>
  <si>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</si>
  <si>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</si>
  <si>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</si>
  <si>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</si>
  <si>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</si>
  <si>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</si>
  <si>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</si>
  <si>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</si>
  <si>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</si>
  <si>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</si>
  <si>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</si>
  <si>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</si>
  <si>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</si>
  <si>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</si>
  <si>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</si>
  <si>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</si>
  <si>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</si>
  <si>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</si>
  <si>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</si>
  <si>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</si>
  <si>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</si>
  <si>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</si>
  <si>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</si>
  <si>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</si>
  <si>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</si>
  <si>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</si>
  <si>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</si>
  <si>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</si>
  <si>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</si>
  <si>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</si>
  <si>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</si>
  <si>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</si>
  <si>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</si>
  <si>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</si>
  <si>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</si>
  <si>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</si>
  <si>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</si>
  <si>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</si>
  <si>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</si>
  <si>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</si>
  <si>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</si>
  <si>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</si>
  <si>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</si>
  <si>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</si>
  <si>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</si>
  <si>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</si>
  <si>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</si>
  <si>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</si>
  <si>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</si>
  <si>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</si>
  <si>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</si>
  <si>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</si>
  <si>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</si>
  <si>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</si>
  <si>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</si>
  <si>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</si>
  <si>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</si>
  <si>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</si>
  <si>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</si>
  <si>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</si>
  <si>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</si>
  <si>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</si>
  <si>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</si>
  <si>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</si>
  <si>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</si>
  <si>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</si>
  <si>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</si>
  <si>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</si>
  <si>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</si>
  <si>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</si>
  <si>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</si>
  <si>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</si>
  <si>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</si>
  <si>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</si>
  <si>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</si>
  <si>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</si>
  <si>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</si>
  <si>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</si>
  <si>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</si>
  <si>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</si>
  <si>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</si>
  <si>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</si>
  <si>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</si>
  <si>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</si>
  <si>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</si>
  <si>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</si>
  <si>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</si>
  <si>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</si>
  <si>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</si>
  <si>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</si>
  <si>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</si>
  <si>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</si>
  <si>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</si>
  <si>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</si>
  <si>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</si>
  <si>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</si>
  <si>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</si>
  <si>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</si>
  <si>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</si>
  <si>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</si>
  <si>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</si>
  <si>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</si>
  <si>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</si>
  <si>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</si>
  <si>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</si>
  <si>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</si>
  <si>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</si>
  <si>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</si>
  <si>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</si>
  <si>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</si>
  <si>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</si>
  <si>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</si>
  <si>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</si>
  <si>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</si>
  <si>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</si>
  <si>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</si>
  <si>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</si>
  <si>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</si>
  <si>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</si>
  <si>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</si>
  <si>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</si>
  <si>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</si>
  <si>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</si>
  <si>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</si>
  <si>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</si>
  <si>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</si>
  <si>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</si>
  <si>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</si>
  <si>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</si>
  <si>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</si>
  <si>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</si>
  <si>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</si>
  <si>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</si>
  <si>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</si>
  <si>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</si>
  <si>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</si>
  <si>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</si>
  <si>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</si>
  <si>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</si>
  <si>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</si>
  <si>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</si>
  <si>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</si>
  <si>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</si>
  <si>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</si>
  <si>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</si>
  <si>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</si>
  <si>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</si>
  <si>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</si>
  <si>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</si>
  <si>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</si>
  <si>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</si>
  <si>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</si>
  <si>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</si>
  <si>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</si>
  <si>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</si>
  <si>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</si>
  <si>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</si>
  <si>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</si>
  <si>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</si>
  <si>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</si>
  <si>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</si>
  <si>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</si>
  <si>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</si>
  <si>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</si>
  <si>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</si>
  <si>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</si>
  <si>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</si>
  <si>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</si>
  <si>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</si>
  <si>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</si>
  <si>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</si>
  <si>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</si>
  <si>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</si>
  <si>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</si>
  <si>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</si>
  <si>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</si>
  <si>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</si>
  <si>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</si>
  <si>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</si>
  <si>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</si>
  <si>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</si>
  <si>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</si>
  <si>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</si>
  <si>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</si>
  <si>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</si>
  <si>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</si>
  <si>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</si>
  <si>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</si>
  <si>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</si>
  <si>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</si>
  <si>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</si>
  <si>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</si>
  <si>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</si>
  <si>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</si>
  <si>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</si>
  <si>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</si>
  <si>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</si>
  <si>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</si>
  <si>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</si>
  <si>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</si>
  <si>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</si>
  <si>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</si>
  <si>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</si>
  <si>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</si>
  <si>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</si>
  <si>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</si>
  <si>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</si>
  <si>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</si>
  <si>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</si>
  <si>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</si>
  <si>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</si>
  <si>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</si>
  <si>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</si>
  <si>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</si>
  <si>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</si>
  <si>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</si>
  <si>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</si>
  <si>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</si>
  <si>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</si>
  <si>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</si>
  <si>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</si>
  <si>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</si>
  <si>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</si>
  <si>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</si>
  <si>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</si>
  <si>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</si>
  <si>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</si>
  <si>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</si>
  <si>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</si>
  <si>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</si>
  <si>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</si>
  <si>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</si>
  <si>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</si>
  <si>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</si>
  <si>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</si>
  <si>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</si>
  <si>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</si>
  <si>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</si>
  <si>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</si>
  <si>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</si>
  <si>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</si>
  <si>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</si>
  <si>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</si>
  <si>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</si>
  <si>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</si>
  <si>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</si>
  <si>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</si>
  <si>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</si>
  <si>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</si>
  <si>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</si>
  <si>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</si>
  <si>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</si>
  <si>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</si>
  <si>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</si>
  <si>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</si>
  <si>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</si>
  <si>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</si>
  <si>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</si>
  <si>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</si>
  <si>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</si>
  <si>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</si>
  <si>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</si>
  <si>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</si>
  <si>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</si>
  <si>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</si>
  <si>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</si>
  <si>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</si>
  <si>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</si>
  <si>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</si>
  <si>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</si>
  <si>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</si>
  <si>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</si>
  <si>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</si>
  <si>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</si>
  <si>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</si>
  <si>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</si>
  <si>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</si>
  <si>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</si>
  <si>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</si>
  <si>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</si>
  <si>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</si>
  <si>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</si>
  <si>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</si>
  <si>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</si>
  <si>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</si>
  <si>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</si>
  <si>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</si>
  <si>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</si>
  <si>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</si>
  <si>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</si>
  <si>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</si>
  <si>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</si>
  <si>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</si>
  <si>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</si>
  <si>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</si>
  <si>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</si>
  <si>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</si>
  <si>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</si>
  <si>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</si>
  <si>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</si>
  <si>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</si>
  <si>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</si>
  <si>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</si>
  <si>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</si>
  <si>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</si>
  <si>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</si>
  <si>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</si>
  <si>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</si>
  <si>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</si>
  <si>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</si>
  <si>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</si>
  <si>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</si>
  <si>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</si>
  <si>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</si>
  <si>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</si>
  <si>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</si>
  <si>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</si>
  <si>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</si>
  <si>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</si>
  <si>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</si>
  <si>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</si>
  <si>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</si>
  <si>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</si>
  <si>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</si>
  <si>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</si>
  <si>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</si>
  <si>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</si>
  <si>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</si>
  <si>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</si>
  <si>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</si>
  <si>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</si>
  <si>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</si>
  <si>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</si>
  <si>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</si>
  <si>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</si>
  <si>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</si>
  <si>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</si>
  <si>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</si>
  <si>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</si>
  <si>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</si>
  <si>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</si>
  <si>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</si>
  <si>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</si>
  <si>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</si>
  <si>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</si>
  <si>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</si>
  <si>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</si>
  <si>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</si>
  <si>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</si>
  <si>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</si>
  <si>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</si>
  <si>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</si>
  <si>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</si>
  <si>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</si>
  <si>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</si>
  <si>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</si>
  <si>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</si>
  <si>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</si>
  <si>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</si>
  <si>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</si>
  <si>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</si>
  <si>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</si>
  <si>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</si>
  <si>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</si>
  <si>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</si>
  <si>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</si>
  <si>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</si>
  <si>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</si>
  <si>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</si>
  <si>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</si>
  <si>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</si>
  <si>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</si>
  <si>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</si>
  <si>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</si>
  <si>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</si>
  <si>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</si>
  <si>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</si>
  <si>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</si>
  <si>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</si>
  <si>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</si>
  <si>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</si>
  <si>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</si>
  <si>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</si>
  <si>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</si>
  <si>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</si>
  <si>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</si>
  <si>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</si>
  <si>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</si>
  <si>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</si>
  <si>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</si>
  <si>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</si>
  <si>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</si>
  <si>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</si>
  <si>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</si>
  <si>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</si>
  <si>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</si>
  <si>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</si>
  <si>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</si>
  <si>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</si>
  <si>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</si>
  <si>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</si>
  <si>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</si>
  <si>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</si>
  <si>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</si>
  <si>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</si>
  <si>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</si>
  <si>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</si>
  <si>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</si>
  <si>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</si>
  <si>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</si>
  <si>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</si>
  <si>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</si>
  <si>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</si>
  <si>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</si>
  <si>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</si>
  <si>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</si>
  <si>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</si>
  <si>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</si>
  <si>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</si>
  <si>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</si>
  <si>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</si>
  <si>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</si>
  <si>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</si>
  <si>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</si>
  <si>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</si>
  <si>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</si>
  <si>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</si>
  <si>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</si>
  <si>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</si>
  <si>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</si>
  <si>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</si>
  <si>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</si>
  <si>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</si>
  <si>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</si>
  <si>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</si>
  <si>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</si>
  <si>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</si>
  <si>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</si>
  <si>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</si>
  <si>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</si>
  <si>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</si>
  <si>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</si>
  <si>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</si>
  <si>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</si>
  <si>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</si>
  <si>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</si>
  <si>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</si>
  <si>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</si>
  <si>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</si>
  <si>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</si>
  <si>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</si>
  <si>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</si>
  <si>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</si>
  <si>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</si>
  <si>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</si>
  <si>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</si>
  <si>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</si>
  <si>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</si>
  <si>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</si>
  <si>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</si>
  <si>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</si>
  <si>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</si>
  <si>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</si>
  <si>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</si>
  <si>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</si>
  <si>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</si>
  <si>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</si>
  <si>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</si>
  <si>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</si>
  <si>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</si>
  <si>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</si>
  <si>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</si>
  <si>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</si>
  <si>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</si>
  <si>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</si>
  <si>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</si>
  <si>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</si>
  <si>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</si>
  <si>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</si>
  <si>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</si>
  <si>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</si>
  <si>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</si>
  <si>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</si>
  <si>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</si>
  <si>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</si>
  <si>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</si>
  <si>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</si>
  <si>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</si>
  <si>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</si>
  <si>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</si>
  <si>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</si>
  <si>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</si>
  <si>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</si>
  <si>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</si>
  <si>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</si>
  <si>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</si>
  <si>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</si>
  <si>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</si>
  <si>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</si>
  <si>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</si>
  <si>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</si>
  <si>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</si>
  <si>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</si>
  <si>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</si>
  <si>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</si>
  <si>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</si>
  <si>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</si>
  <si>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</si>
  <si>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</si>
  <si>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</si>
  <si>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</si>
  <si>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</si>
  <si>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</si>
  <si>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</si>
  <si>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</si>
  <si>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</si>
  <si>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</si>
  <si>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</si>
  <si>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</si>
  <si>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</si>
  <si>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</si>
  <si>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</si>
  <si>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</si>
  <si>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</si>
  <si>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</si>
  <si>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</si>
  <si>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</si>
  <si>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</si>
  <si>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</si>
  <si>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</si>
  <si>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</si>
  <si>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</si>
  <si>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</si>
  <si>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</si>
  <si>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</si>
  <si>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</si>
  <si>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</si>
  <si>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</si>
  <si>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</si>
  <si>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</si>
  <si>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</si>
  <si>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</si>
  <si>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</si>
  <si>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</si>
  <si>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</si>
  <si>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</si>
  <si>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</si>
  <si>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</si>
  <si>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</si>
  <si>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</si>
  <si>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</si>
  <si>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</si>
  <si>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</si>
  <si>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</si>
  <si>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</si>
  <si>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</si>
  <si>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</si>
  <si>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</si>
  <si>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</si>
  <si>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</si>
  <si>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</si>
  <si>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</si>
  <si>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</si>
  <si>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</si>
  <si>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</si>
  <si>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</si>
  <si>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</si>
  <si>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</si>
  <si>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</si>
  <si>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</si>
  <si>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</si>
  <si>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</si>
  <si>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</si>
  <si>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</si>
  <si>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</si>
  <si>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</si>
  <si>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</si>
  <si>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</si>
  <si>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</si>
  <si>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</si>
  <si>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</si>
  <si>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</si>
  <si>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</si>
  <si>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</si>
  <si>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</si>
  <si>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</si>
  <si>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</si>
  <si>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</si>
  <si>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</si>
  <si>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</si>
  <si>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</si>
  <si>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</si>
  <si>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</si>
  <si>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</si>
  <si>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</si>
  <si>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</si>
  <si>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</si>
  <si>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</si>
  <si>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</si>
  <si>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</si>
  <si>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</si>
  <si>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</si>
  <si>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</si>
  <si>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</si>
  <si>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</si>
  <si>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</si>
  <si>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</si>
  <si>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</si>
  <si>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</si>
  <si>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</si>
  <si>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</si>
  <si>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</si>
  <si>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</si>
  <si>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</si>
  <si>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</si>
  <si>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</si>
  <si>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</si>
  <si>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</si>
  <si>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</si>
  <si>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</si>
  <si>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</si>
  <si>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</si>
  <si>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</si>
  <si>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</si>
  <si>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</si>
  <si>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</si>
  <si>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</si>
  <si>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</si>
  <si>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</si>
  <si>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</si>
  <si>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</si>
  <si>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</si>
  <si>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</si>
  <si>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</si>
  <si>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</si>
  <si>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</si>
  <si>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</si>
  <si>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</si>
  <si>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</si>
  <si>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</si>
  <si>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</si>
  <si>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</si>
  <si>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</si>
  <si>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</si>
  <si>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</si>
  <si>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</si>
  <si>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</si>
  <si>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</si>
  <si>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</si>
  <si>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</si>
  <si>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</si>
  <si>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</si>
  <si>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</si>
  <si>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</si>
  <si>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</si>
  <si>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</si>
  <si>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</si>
  <si>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</si>
  <si>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</si>
  <si>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</si>
  <si>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</si>
  <si>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</si>
  <si>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</si>
  <si>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</si>
  <si>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</si>
  <si>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</si>
  <si>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</si>
  <si>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</si>
  <si>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</si>
  <si>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</si>
  <si>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</si>
  <si>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</si>
  <si>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</si>
  <si>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</si>
  <si>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</si>
  <si>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</si>
  <si>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</si>
  <si>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</si>
  <si>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</si>
  <si>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</si>
  <si>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</si>
  <si>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</si>
  <si>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</si>
  <si>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</si>
  <si>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</si>
  <si>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</si>
  <si>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</si>
  <si>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</si>
  <si>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</si>
  <si>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</si>
  <si>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</si>
  <si>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</si>
  <si>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</si>
  <si>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</si>
  <si>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</si>
  <si>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</si>
  <si>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</si>
  <si>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</si>
  <si>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</si>
  <si>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</si>
  <si>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</si>
  <si>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</si>
  <si>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</si>
  <si>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</si>
  <si>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</si>
  <si>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</si>
  <si>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</si>
  <si>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</si>
  <si>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</si>
  <si>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</si>
  <si>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</si>
  <si>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</si>
  <si>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</si>
  <si>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</si>
  <si>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</si>
  <si>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</si>
  <si>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</si>
  <si>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</si>
  <si>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</si>
  <si>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</si>
  <si>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</si>
  <si>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</si>
  <si>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</si>
  <si>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</si>
  <si>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</si>
  <si>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</si>
  <si>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</si>
  <si>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</si>
  <si>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</si>
  <si>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</si>
  <si>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</si>
  <si>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</si>
  <si>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</si>
  <si>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</si>
  <si>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</si>
  <si>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</si>
  <si>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</si>
  <si>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</si>
  <si>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</si>
  <si>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</si>
  <si>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</si>
  <si>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</si>
  <si>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</si>
  <si>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</si>
  <si>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</si>
  <si>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</si>
  <si>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</si>
  <si>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</si>
  <si>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</si>
  <si>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</si>
  <si>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</si>
  <si>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</si>
  <si>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</si>
  <si>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</si>
  <si>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</si>
  <si>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</si>
  <si>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</si>
  <si>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</si>
  <si>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</si>
  <si>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</si>
  <si>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</si>
  <si>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</si>
  <si>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</si>
  <si>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</si>
  <si>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</si>
  <si>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</si>
  <si>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</si>
  <si>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</si>
  <si>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</si>
  <si>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</si>
  <si>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</si>
  <si>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</si>
  <si>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</si>
  <si>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</si>
  <si>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</si>
  <si>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</si>
  <si>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</si>
  <si>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</si>
  <si>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</si>
  <si>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</si>
  <si>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</si>
  <si>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</si>
  <si>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</si>
  <si>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</si>
  <si>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</si>
  <si>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</si>
  <si>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</si>
  <si>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</si>
  <si>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</si>
  <si>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</si>
  <si>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</si>
  <si>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</si>
  <si>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</si>
  <si>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</si>
  <si>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</si>
  <si>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</si>
  <si>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</si>
  <si>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</si>
  <si>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</si>
  <si>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</si>
  <si>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</si>
  <si>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</si>
  <si>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</si>
  <si>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</si>
  <si>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</si>
  <si>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</si>
  <si>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</si>
  <si>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</si>
  <si>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</si>
  <si>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</si>
  <si>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</si>
  <si>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</si>
  <si>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</si>
  <si>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</si>
  <si>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</si>
  <si>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</si>
  <si>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</si>
  <si>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</si>
  <si>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</si>
  <si>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</si>
  <si>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</si>
  <si>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</si>
  <si>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</si>
  <si>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</si>
  <si>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</si>
  <si>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</si>
  <si>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</si>
  <si>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</si>
  <si>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</si>
  <si>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</si>
  <si>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</si>
  <si>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</si>
  <si>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</si>
  <si>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</si>
  <si>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</si>
  <si>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</si>
  <si>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</si>
  <si>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</si>
  <si>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</si>
  <si>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</si>
  <si>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</si>
  <si>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</si>
  <si>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</si>
  <si>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</si>
  <si>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</si>
  <si>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</si>
  <si>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</si>
  <si>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</si>
  <si>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</si>
  <si>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</si>
  <si>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</si>
  <si>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</si>
  <si>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</si>
  <si>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</si>
  <si>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</si>
  <si>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</si>
  <si>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</si>
  <si>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</si>
  <si>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</si>
  <si>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</si>
  <si>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</si>
  <si>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</si>
  <si>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</si>
  <si>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</si>
  <si>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</si>
  <si>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</si>
  <si>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</si>
  <si>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</si>
  <si>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</si>
  <si>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</si>
  <si>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</si>
  <si>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</si>
  <si>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</si>
  <si>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</si>
  <si>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</si>
  <si>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</si>
  <si>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</si>
  <si>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</si>
  <si>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</si>
  <si>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</si>
  <si>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</si>
  <si>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</si>
  <si>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</si>
  <si>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</si>
  <si>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</si>
  <si>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</si>
  <si>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</si>
  <si>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</si>
  <si>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</si>
  <si>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</si>
  <si>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</si>
  <si>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</si>
  <si>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</si>
  <si>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</si>
  <si>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</si>
  <si>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</si>
  <si>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</si>
  <si>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</si>
  <si>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</si>
  <si>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</si>
  <si>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</si>
  <si>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</si>
  <si>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</si>
  <si>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</si>
  <si>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</si>
  <si>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</si>
  <si>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</si>
  <si>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</si>
  <si>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</si>
  <si>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</si>
  <si>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</si>
  <si>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</si>
  <si>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</si>
  <si>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</si>
  <si>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</si>
  <si>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</si>
  <si>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</si>
  <si>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</si>
  <si>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</si>
  <si>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</si>
  <si>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</si>
  <si>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</si>
  <si>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</si>
  <si>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</si>
  <si>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</si>
  <si>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</si>
  <si>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</si>
  <si>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</si>
  <si>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</si>
  <si>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</si>
  <si>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</si>
  <si>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</si>
  <si>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</si>
  <si>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</si>
  <si>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</si>
  <si>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</si>
  <si>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</si>
  <si>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</si>
  <si>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</si>
  <si>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</si>
  <si>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</si>
  <si>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</si>
  <si>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</si>
  <si>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</si>
  <si>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</si>
  <si>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</si>
  <si>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</si>
  <si>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</si>
  <si>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</si>
  <si>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</si>
  <si>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</si>
  <si>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</si>
  <si>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</si>
  <si>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</si>
  <si>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</si>
  <si>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</si>
  <si>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</si>
  <si>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</si>
  <si>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</si>
  <si>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</si>
  <si>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</si>
  <si>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</si>
  <si>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</si>
  <si>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</si>
  <si>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</si>
  <si>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</si>
  <si>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</si>
  <si>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</si>
  <si>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</si>
  <si>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</si>
  <si>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</si>
  <si>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</si>
  <si>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</si>
  <si>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</si>
  <si>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</si>
  <si>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</si>
  <si>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</si>
  <si>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</si>
  <si>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</si>
  <si>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</si>
  <si>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</si>
  <si>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</si>
  <si>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</si>
  <si>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</si>
  <si>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</si>
  <si>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</si>
  <si>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</si>
  <si>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</si>
  <si>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</si>
  <si>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</si>
  <si>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</si>
  <si>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</si>
  <si>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</si>
  <si>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</si>
  <si>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</si>
  <si>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</si>
  <si>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</si>
  <si>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</si>
  <si>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</si>
  <si>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</si>
  <si>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</si>
  <si>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</si>
  <si>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</si>
  <si>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</si>
  <si>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</si>
  <si>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</si>
  <si>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</si>
  <si>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</si>
  <si>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</si>
  <si>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</si>
  <si>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</si>
  <si>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</si>
  <si>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</si>
  <si>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</si>
  <si>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</si>
  <si>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</si>
  <si>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</si>
  <si>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</si>
  <si>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</si>
  <si>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</si>
  <si>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</si>
  <si>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</si>
  <si>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</si>
  <si>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</si>
  <si>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</si>
  <si>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</si>
  <si>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</si>
  <si>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</si>
  <si>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</si>
  <si>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</si>
  <si>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</si>
  <si>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</si>
  <si>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</si>
  <si>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</si>
  <si>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</si>
  <si>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</si>
  <si>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</si>
  <si>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</si>
  <si>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</si>
  <si>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</si>
  <si>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</si>
  <si>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</si>
  <si>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</si>
  <si>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</si>
  <si>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</si>
  <si>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</si>
  <si>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</si>
  <si>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</si>
  <si>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</si>
  <si>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</si>
  <si>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</si>
  <si>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</si>
  <si>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</si>
  <si>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</si>
  <si>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</si>
  <si>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</si>
  <si>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</si>
  <si>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</si>
  <si>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</si>
  <si>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</si>
  <si>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</si>
  <si>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</si>
  <si>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</si>
  <si>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</si>
  <si>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</si>
  <si>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</si>
  <si>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</si>
  <si>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</si>
  <si>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</si>
  <si>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</si>
  <si>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</si>
  <si>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</si>
  <si>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</si>
  <si>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</si>
  <si>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</si>
  <si>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</si>
  <si>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</si>
  <si>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</si>
  <si>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</si>
  <si>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</si>
  <si>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</si>
  <si>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</si>
  <si>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</si>
  <si>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</si>
  <si>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</si>
  <si>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</si>
  <si>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</si>
  <si>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</si>
  <si>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</si>
  <si>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</si>
  <si>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</si>
  <si>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</si>
  <si>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</si>
  <si>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</si>
  <si>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</si>
  <si>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</si>
  <si>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</si>
  <si>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</si>
  <si>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</si>
  <si>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</si>
  <si>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</si>
  <si>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</si>
  <si>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</si>
  <si>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</si>
  <si>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</si>
  <si>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</si>
  <si>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</si>
  <si>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</si>
  <si>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</si>
  <si>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</si>
  <si>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</si>
  <si>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</si>
  <si>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</si>
  <si>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</si>
  <si>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</si>
  <si>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</si>
  <si>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</si>
  <si>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</si>
  <si>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</si>
  <si>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</si>
  <si>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</si>
  <si>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</si>
  <si>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</si>
  <si>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</si>
  <si>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</si>
  <si>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</si>
  <si>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</si>
  <si>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</si>
  <si>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</si>
  <si>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</si>
  <si>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</si>
  <si>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</si>
  <si>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</si>
  <si>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</si>
  <si>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</si>
  <si>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</si>
  <si>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</si>
  <si>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</si>
  <si>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</si>
  <si>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</si>
  <si>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</si>
  <si>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</si>
  <si>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</si>
  <si>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</si>
  <si>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</si>
  <si>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</si>
  <si>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</si>
  <si>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</si>
  <si>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</si>
  <si>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</si>
  <si>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</si>
  <si>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</si>
  <si>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</si>
  <si>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</si>
  <si>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</si>
  <si>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</si>
  <si>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</si>
  <si>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</si>
  <si>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</si>
  <si>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</si>
  <si>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</si>
  <si>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</si>
  <si>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</si>
  <si>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</si>
  <si>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</si>
  <si>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</si>
  <si>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</si>
  <si>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</si>
  <si>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</si>
  <si>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</si>
  <si>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</si>
  <si>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</si>
  <si>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</si>
  <si>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</si>
  <si>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</si>
  <si>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</si>
  <si>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</si>
  <si>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</si>
  <si>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</si>
  <si>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</si>
  <si>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</si>
  <si>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</si>
  <si>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</si>
  <si>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</si>
  <si>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</si>
  <si>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</si>
  <si>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</si>
  <si>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</si>
  <si>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</si>
  <si>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</si>
  <si>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</si>
  <si>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</si>
  <si>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</si>
  <si>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</si>
  <si>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</si>
  <si>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</si>
  <si>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</si>
  <si>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</si>
  <si>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</si>
  <si>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</si>
  <si>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</si>
  <si>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</si>
  <si>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</si>
  <si>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</si>
  <si>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</si>
  <si>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</si>
  <si>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</si>
  <si>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</si>
  <si>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</si>
  <si>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</si>
  <si>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</si>
  <si>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</si>
  <si>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</si>
  <si>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</si>
  <si>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</si>
  <si>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</si>
  <si>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</si>
  <si>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</si>
  <si>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</si>
  <si>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</si>
  <si>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</si>
  <si>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</si>
  <si>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</si>
  <si>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</si>
  <si>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</si>
  <si>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</si>
  <si>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</si>
  <si>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</si>
  <si>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</si>
  <si>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</si>
  <si>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</si>
  <si>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</si>
  <si>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</si>
  <si>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</si>
  <si>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</si>
  <si>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</si>
  <si>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</si>
  <si>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</si>
  <si>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</si>
  <si>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</si>
  <si>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</si>
  <si>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</si>
  <si>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</si>
  <si>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</si>
  <si>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</si>
  <si>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</si>
  <si>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</si>
  <si>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</si>
  <si>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</si>
  <si>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</si>
  <si>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</si>
  <si>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</si>
  <si>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</si>
  <si>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</si>
  <si>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</si>
  <si>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</si>
  <si>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</si>
  <si>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</si>
  <si>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</si>
  <si>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</si>
  <si>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</si>
  <si>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</si>
  <si>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</si>
  <si>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</si>
  <si>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</si>
  <si>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</si>
  <si>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</si>
  <si>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</si>
  <si>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</si>
  <si>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</si>
  <si>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</si>
  <si>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</si>
  <si>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</si>
  <si>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</si>
  <si>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</si>
  <si>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</si>
  <si>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</si>
  <si>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</si>
  <si>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</si>
  <si>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</si>
  <si>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</si>
  <si>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</si>
  <si>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</si>
  <si>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</si>
  <si>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</si>
  <si>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</si>
  <si>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</si>
  <si>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</si>
  <si>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</si>
  <si>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</si>
  <si>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</si>
  <si>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</si>
  <si>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</si>
  <si>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</si>
  <si>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</si>
  <si>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</si>
  <si>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</si>
  <si>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</si>
  <si>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</si>
  <si>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</si>
  <si>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</si>
  <si>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</si>
  <si>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</si>
  <si>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</si>
  <si>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</si>
  <si>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</si>
  <si>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</si>
  <si>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</si>
  <si>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</si>
  <si>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</si>
  <si>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</si>
  <si>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</si>
  <si>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</si>
  <si>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</si>
  <si>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</si>
  <si>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</si>
  <si>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</si>
  <si>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</si>
  <si>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</si>
  <si>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</si>
  <si>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</si>
  <si>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</si>
  <si>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</si>
  <si>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</si>
  <si>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</si>
  <si>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</si>
  <si>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</si>
  <si>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</si>
  <si>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</si>
  <si>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</si>
  <si>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</si>
  <si>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</si>
  <si>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</si>
  <si>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</si>
  <si>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</si>
  <si>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</si>
  <si>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</si>
  <si>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</si>
  <si>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</si>
  <si>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</si>
  <si>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</si>
  <si>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</si>
  <si>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</si>
  <si>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</si>
  <si>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</si>
  <si>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</si>
  <si>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</si>
  <si>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</si>
  <si>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</si>
  <si>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</si>
  <si>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</si>
  <si>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</si>
  <si>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</si>
  <si>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</si>
  <si>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</si>
  <si>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</si>
  <si>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</si>
  <si>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</si>
  <si>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</si>
  <si>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</si>
  <si>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</si>
  <si>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</si>
  <si>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</si>
  <si>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</si>
  <si>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</si>
  <si>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</si>
  <si>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</si>
  <si>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</si>
  <si>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</si>
  <si>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</si>
  <si>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</si>
  <si>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</si>
  <si>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</si>
  <si>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</si>
  <si>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</si>
  <si>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</si>
  <si>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</si>
  <si>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</si>
  <si>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</si>
  <si>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</si>
  <si>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</si>
  <si>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</si>
  <si>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</si>
  <si>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</si>
  <si>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</si>
  <si>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</si>
  <si>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</si>
  <si>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</si>
  <si>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</si>
  <si>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</si>
  <si>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</si>
  <si>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</si>
  <si>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</si>
  <si>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</si>
  <si>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</si>
  <si>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</si>
  <si>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</si>
  <si>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</si>
  <si>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</si>
  <si>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</si>
  <si>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</si>
  <si>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</si>
  <si>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</si>
  <si>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</si>
  <si>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</si>
  <si>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</si>
  <si>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</si>
  <si>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</si>
  <si>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</si>
  <si>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</si>
  <si>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</si>
  <si>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</si>
  <si>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</si>
  <si>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</si>
  <si>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</si>
  <si>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</si>
  <si>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</si>
  <si>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</si>
  <si>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</si>
  <si>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</si>
  <si>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</si>
  <si>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</si>
  <si>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</si>
  <si>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</si>
  <si>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</si>
  <si>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</si>
  <si>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</si>
  <si>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</si>
  <si>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</si>
  <si>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</si>
  <si>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</si>
  <si>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</si>
  <si>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</si>
  <si>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</si>
  <si>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</si>
  <si>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</si>
  <si>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</si>
  <si>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</si>
  <si>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</si>
  <si>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</si>
  <si>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</si>
  <si>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</si>
  <si>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</si>
  <si>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</si>
  <si>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</si>
  <si>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</si>
  <si>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</si>
  <si>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</si>
  <si>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</si>
  <si>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</si>
  <si>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</si>
  <si>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</si>
  <si>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</si>
  <si>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</si>
  <si>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</si>
  <si>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</si>
  <si>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</si>
  <si>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</si>
  <si>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</si>
  <si>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</si>
  <si>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</si>
  <si>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</si>
  <si>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</si>
  <si>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</si>
  <si>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</si>
  <si>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</si>
  <si>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</si>
  <si>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</si>
  <si>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</si>
  <si>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</si>
  <si>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</si>
  <si>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</si>
  <si>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</si>
  <si>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</si>
  <si>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</si>
  <si>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</si>
  <si>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</si>
  <si>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</si>
  <si>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</si>
  <si>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</si>
  <si>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</si>
  <si>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</si>
  <si>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</si>
  <si>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</si>
  <si>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</si>
  <si>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</si>
  <si>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</si>
  <si>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</si>
  <si>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</si>
  <si>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</si>
  <si>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</si>
  <si>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</si>
  <si>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</si>
  <si>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</si>
  <si>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</si>
  <si>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</si>
  <si>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</si>
  <si>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</si>
  <si>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</si>
  <si>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</si>
  <si>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</si>
  <si>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</si>
  <si>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</si>
  <si>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</si>
  <si>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</si>
  <si>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</si>
  <si>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</si>
  <si>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</si>
  <si>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</si>
  <si>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</si>
  <si>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</si>
  <si>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</si>
  <si>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</si>
  <si>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</si>
  <si>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</si>
  <si>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</si>
  <si>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</si>
  <si>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</si>
  <si>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</si>
  <si>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</si>
  <si>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</si>
  <si>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</si>
  <si>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</si>
  <si>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</si>
  <si>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</si>
  <si>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</si>
  <si>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</si>
  <si>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</si>
  <si>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</si>
  <si>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</si>
  <si>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</si>
  <si>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</si>
  <si>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</si>
  <si>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</si>
  <si>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</si>
  <si>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</si>
  <si>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</si>
  <si>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</si>
  <si>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</si>
  <si>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</si>
  <si>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</si>
  <si>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</si>
  <si>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</si>
  <si>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</si>
  <si>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</si>
  <si>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</si>
  <si>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</si>
  <si>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</si>
  <si>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</si>
  <si>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</si>
  <si>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</si>
  <si>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</si>
  <si>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</si>
  <si>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</si>
  <si>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</si>
  <si>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</si>
  <si>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</si>
  <si>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</si>
  <si>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</si>
  <si>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</si>
  <si>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</si>
  <si>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</si>
  <si>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</si>
  <si>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</si>
  <si>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</si>
  <si>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</si>
  <si>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</si>
  <si>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</si>
  <si>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</si>
  <si>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</si>
  <si>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</si>
  <si>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</si>
  <si>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</si>
  <si>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</si>
  <si>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</si>
  <si>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</si>
  <si>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</si>
  <si>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</si>
  <si>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</si>
  <si>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</si>
  <si>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</si>
  <si>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</si>
  <si>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</si>
  <si>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</si>
  <si>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</si>
  <si>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</si>
  <si>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</si>
  <si>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</si>
  <si>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</si>
  <si>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</si>
  <si>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</si>
  <si>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</si>
  <si>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</si>
  <si>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</si>
  <si>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</si>
  <si>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</si>
  <si>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</si>
  <si>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</si>
  <si>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</si>
  <si>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</si>
  <si>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</si>
  <si>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</si>
  <si>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</si>
  <si>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</si>
  <si>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</si>
  <si>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</si>
  <si>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</si>
  <si>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</si>
  <si>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</si>
  <si>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</si>
  <si>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</si>
  <si>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</si>
  <si>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</si>
  <si>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</si>
  <si>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</si>
  <si>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</si>
  <si>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</si>
  <si>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</si>
  <si>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</si>
  <si>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</si>
  <si>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</si>
  <si>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</si>
  <si>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</si>
  <si>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</si>
  <si>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</si>
  <si>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</si>
  <si>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</si>
  <si>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</si>
  <si>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</si>
  <si>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</si>
  <si>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</si>
  <si>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</si>
  <si>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</si>
  <si>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</si>
  <si>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</si>
  <si>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</si>
  <si>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</si>
  <si>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</si>
  <si>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</si>
  <si>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</si>
  <si>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</si>
  <si>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</si>
  <si>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</si>
  <si>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</si>
  <si>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</si>
  <si>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</si>
  <si>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</si>
  <si>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</si>
  <si>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</si>
  <si>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</si>
  <si>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</si>
  <si>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</si>
  <si>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</si>
  <si>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</si>
  <si>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</si>
  <si>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</si>
  <si>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</si>
  <si>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</si>
  <si>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</si>
  <si>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</si>
  <si>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</si>
  <si>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</si>
  <si>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</si>
  <si>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</si>
  <si>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</si>
  <si>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</si>
  <si>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</si>
  <si>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</si>
  <si>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</si>
  <si>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</si>
  <si>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</si>
  <si>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</si>
  <si>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</si>
  <si>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</si>
  <si>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</si>
  <si>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</si>
  <si>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</si>
  <si>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</si>
  <si>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</si>
  <si>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</si>
  <si>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</si>
  <si>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</si>
  <si>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</si>
  <si>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</si>
  <si>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</si>
  <si>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</si>
  <si>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</si>
  <si>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</si>
  <si>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</si>
  <si>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</si>
  <si>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</si>
  <si>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</si>
  <si>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</si>
  <si>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</si>
  <si>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</si>
  <si>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</si>
  <si>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</si>
  <si>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</si>
  <si>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</si>
  <si>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</si>
  <si>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</si>
  <si>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</si>
  <si>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</si>
  <si>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</si>
  <si>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</si>
  <si>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</si>
  <si>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</si>
  <si>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</si>
  <si>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</si>
  <si>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</si>
  <si>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</si>
  <si>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</si>
  <si>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</si>
  <si>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</si>
  <si>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</si>
  <si>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</si>
  <si>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</si>
  <si>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</si>
  <si>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</si>
  <si>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</si>
  <si>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</si>
  <si>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</si>
  <si>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</si>
  <si>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</si>
  <si>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</si>
  <si>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</si>
  <si>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</si>
  <si>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</si>
  <si>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</si>
  <si>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</si>
  <si>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</si>
  <si>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</si>
  <si>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</si>
  <si>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</si>
  <si>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</si>
  <si>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</si>
  <si>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</si>
  <si>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</si>
  <si>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</si>
  <si>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</si>
  <si>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</si>
  <si>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</si>
  <si>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</si>
  <si>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</si>
  <si>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</si>
  <si>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</si>
  <si>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</si>
  <si>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</si>
  <si>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</si>
  <si>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</si>
  <si>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</si>
  <si>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</si>
  <si>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</si>
  <si>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</si>
  <si>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</si>
  <si>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</si>
  <si>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</si>
  <si>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</si>
  <si>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</si>
  <si>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</si>
  <si>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</si>
  <si>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</si>
  <si>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</si>
  <si>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</si>
  <si>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</si>
  <si>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</si>
  <si>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</si>
  <si>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</si>
  <si>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</si>
  <si>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</si>
  <si>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</si>
  <si>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</si>
  <si>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</si>
  <si>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</si>
  <si>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</si>
  <si>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</si>
  <si>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</si>
  <si>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</si>
  <si>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</si>
  <si>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</si>
  <si>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</si>
  <si>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</si>
  <si>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</si>
  <si>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</si>
  <si>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</si>
  <si>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</si>
  <si>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</si>
  <si>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</si>
  <si>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</si>
  <si>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</si>
  <si>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</si>
  <si>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</si>
  <si>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</si>
  <si>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</si>
  <si>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</si>
  <si>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</si>
  <si>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</si>
  <si>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</si>
  <si>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</si>
  <si>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</si>
  <si>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</si>
  <si>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</si>
  <si>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</si>
  <si>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</si>
  <si>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</si>
  <si>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</si>
  <si>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</si>
  <si>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</si>
  <si>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</si>
  <si>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</si>
  <si>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</si>
  <si>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</si>
  <si>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</si>
  <si>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</si>
  <si>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</si>
  <si>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</si>
  <si>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</si>
  <si>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</si>
  <si>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</si>
  <si>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</si>
  <si>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</si>
  <si>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</si>
  <si>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</si>
  <si>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</si>
  <si>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</si>
  <si>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</si>
  <si>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</si>
  <si>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</si>
  <si>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</si>
  <si>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</si>
  <si>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</si>
  <si>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</si>
  <si>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</si>
  <si>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</si>
  <si>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</si>
  <si>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</si>
  <si>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</si>
  <si>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</si>
  <si>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</si>
  <si>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</si>
  <si>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</si>
  <si>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</si>
  <si>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</si>
  <si>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</si>
  <si>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</si>
  <si>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</si>
  <si>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</si>
  <si>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</si>
  <si>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</si>
  <si>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</si>
  <si>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</si>
  <si>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</si>
  <si>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</si>
  <si>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</si>
  <si>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</si>
  <si>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</si>
  <si>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</si>
  <si>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</si>
  <si>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</si>
  <si>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</si>
  <si>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</si>
  <si>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</si>
  <si>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</si>
  <si>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</si>
  <si>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</si>
  <si>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</si>
  <si>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</si>
  <si>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</si>
  <si>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</si>
  <si>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</si>
  <si>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</si>
  <si>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</si>
  <si>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</si>
  <si>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</si>
  <si>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</si>
  <si>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</si>
  <si>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</si>
  <si>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</si>
  <si>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</si>
  <si>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</si>
  <si>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</si>
  <si>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</si>
  <si>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</si>
  <si>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</si>
  <si>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</si>
  <si>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</si>
  <si>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</si>
  <si>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</si>
  <si>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</si>
  <si>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</si>
  <si>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</si>
  <si>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</si>
  <si>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</si>
  <si>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</si>
  <si>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</si>
  <si>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</si>
  <si>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</si>
  <si>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</si>
  <si>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</si>
  <si>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</si>
  <si>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</si>
  <si>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</si>
  <si>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</si>
  <si>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</si>
  <si>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</si>
  <si>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</si>
  <si>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</si>
  <si>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</si>
  <si>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</si>
  <si>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</si>
  <si>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</si>
  <si>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</si>
  <si>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</si>
  <si>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</si>
  <si>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</si>
  <si>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</si>
  <si>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</si>
  <si>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</si>
  <si>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</si>
  <si>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</si>
  <si>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</si>
  <si>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</si>
  <si>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</si>
  <si>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</si>
  <si>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</si>
  <si>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</si>
  <si>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</si>
  <si>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</si>
  <si>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</si>
  <si>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</si>
  <si>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</si>
  <si>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</si>
  <si>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</si>
  <si>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</si>
  <si>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</si>
  <si>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</si>
  <si>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</si>
  <si>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</si>
  <si>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</si>
  <si>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</si>
  <si>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</si>
  <si>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</si>
  <si>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</si>
  <si>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</si>
  <si>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</si>
  <si>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</si>
  <si>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</si>
  <si>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</si>
  <si>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</si>
  <si>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</si>
  <si>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</si>
  <si>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</si>
  <si>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</si>
  <si>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</si>
  <si>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</si>
  <si>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</si>
  <si>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</si>
  <si>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</si>
  <si>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</si>
  <si>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</si>
  <si>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</si>
  <si>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</si>
  <si>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</si>
  <si>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</si>
  <si>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</si>
  <si>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</si>
  <si>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</si>
  <si>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</si>
  <si>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</si>
  <si>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</si>
  <si>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</si>
  <si>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</si>
  <si>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</si>
  <si>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</si>
  <si>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</si>
  <si>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</si>
  <si>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</si>
  <si>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</si>
  <si>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</si>
  <si>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</si>
  <si>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</si>
  <si>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</si>
  <si>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</si>
  <si>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</si>
  <si>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</si>
  <si>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</si>
  <si>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</si>
  <si>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</si>
  <si>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</si>
  <si>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</si>
  <si>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</si>
  <si>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</si>
  <si>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</si>
  <si>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</si>
  <si>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</si>
  <si>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</si>
  <si>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</si>
  <si>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</si>
  <si>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</si>
  <si>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</si>
  <si>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</si>
  <si>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</si>
  <si>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</si>
  <si>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</si>
  <si>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</si>
  <si>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</si>
  <si>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</si>
  <si>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</si>
  <si>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</si>
  <si>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</si>
  <si>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</si>
  <si>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</si>
  <si>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</si>
  <si>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</si>
  <si>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</si>
  <si>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</si>
  <si>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</si>
  <si>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</si>
  <si>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</si>
  <si>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</si>
  <si>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</si>
  <si>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</si>
  <si>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</si>
  <si>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</si>
  <si>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</si>
  <si>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</si>
  <si>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</si>
  <si>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</si>
  <si>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</si>
  <si>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</si>
  <si>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</si>
  <si>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</si>
  <si>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</si>
  <si>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</si>
  <si>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</si>
  <si>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</si>
  <si>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</si>
  <si>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</si>
  <si>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</si>
  <si>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</si>
  <si>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</si>
  <si>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</si>
  <si>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</si>
  <si>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</si>
  <si>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</si>
  <si>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</si>
  <si>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</si>
  <si>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</si>
  <si>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</si>
  <si>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</si>
  <si>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</si>
  <si>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</si>
  <si>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</si>
  <si>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</si>
  <si>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</si>
  <si>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</si>
  <si>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</si>
  <si>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</si>
  <si>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</si>
  <si>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</si>
  <si>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</si>
  <si>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</si>
  <si>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</si>
  <si>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</si>
  <si>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</si>
  <si>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</si>
  <si>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</si>
  <si>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</si>
  <si>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</si>
  <si>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</si>
  <si>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</si>
  <si>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</si>
  <si>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</si>
  <si>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</si>
  <si>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</si>
  <si>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</si>
  <si>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</si>
  <si>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</si>
  <si>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</si>
  <si>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</si>
  <si>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</si>
  <si>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</si>
  <si>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</si>
  <si>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</si>
  <si>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</si>
  <si>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</si>
  <si>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</si>
  <si>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</si>
  <si>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</si>
  <si>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</si>
  <si>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</si>
  <si>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</si>
  <si>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</si>
  <si>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</si>
  <si>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</si>
  <si>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</si>
  <si>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</si>
  <si>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</si>
  <si>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</si>
  <si>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</si>
  <si>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</si>
  <si>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</si>
  <si>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</si>
  <si>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</si>
  <si>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</si>
  <si>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</si>
  <si>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</si>
  <si>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</si>
  <si>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</si>
  <si>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</si>
  <si>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</si>
  <si>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</si>
  <si>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</si>
  <si>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</si>
  <si>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</si>
  <si>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</si>
  <si>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</si>
  <si>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</si>
  <si>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</si>
  <si>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</si>
  <si>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</si>
  <si>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</si>
  <si>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</si>
  <si>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</si>
  <si>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</si>
  <si>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</si>
  <si>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</si>
  <si>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</si>
  <si>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</si>
  <si>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</si>
  <si>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</si>
  <si>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</si>
  <si>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</si>
  <si>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</si>
  <si>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</si>
  <si>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</si>
  <si>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</si>
  <si>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</si>
  <si>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</si>
  <si>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</si>
  <si>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</si>
  <si>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</si>
  <si>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</si>
  <si>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</si>
  <si>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</si>
  <si>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</si>
  <si>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</si>
  <si>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</si>
  <si>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</si>
  <si>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</si>
  <si>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</si>
  <si>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</si>
  <si>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</si>
  <si>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</si>
  <si>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</si>
  <si>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</si>
  <si>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</si>
  <si>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</si>
  <si>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</si>
  <si>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</si>
  <si>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</si>
  <si>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</si>
  <si>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</si>
  <si>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</si>
  <si>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</si>
  <si>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</si>
  <si>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</si>
  <si>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</si>
  <si>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</si>
  <si>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</si>
  <si>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</si>
  <si>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</si>
  <si>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</si>
  <si>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</si>
  <si>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</si>
  <si>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</si>
  <si>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</si>
  <si>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</si>
  <si>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</si>
  <si>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</si>
  <si>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</si>
  <si>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</si>
  <si>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</si>
  <si>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</si>
  <si>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</si>
  <si>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</si>
  <si>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</si>
  <si>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</si>
  <si>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</si>
  <si>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</si>
  <si>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</si>
  <si>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</si>
  <si>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</si>
  <si>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</si>
  <si>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</si>
  <si>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</si>
  <si>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</si>
  <si>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</si>
  <si>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</si>
  <si>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</si>
  <si>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</si>
  <si>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</si>
  <si>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</si>
  <si>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</si>
  <si>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</si>
  <si>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</si>
  <si>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</si>
  <si>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</si>
  <si>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</si>
  <si>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</si>
  <si>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</si>
  <si>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</si>
  <si>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</si>
  <si>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</si>
  <si>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</si>
  <si>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</si>
  <si>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</si>
  <si>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</si>
  <si>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</si>
  <si>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</si>
  <si>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</si>
  <si>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</si>
  <si>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</si>
  <si>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</si>
  <si>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</si>
  <si>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</si>
  <si>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</si>
  <si>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</si>
  <si>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</si>
  <si>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</si>
  <si>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</si>
  <si>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</si>
  <si>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</si>
  <si>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</si>
  <si>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</si>
  <si>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</si>
  <si>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</si>
  <si>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</si>
  <si>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</si>
  <si>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</si>
  <si>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</si>
  <si>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</si>
  <si>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</si>
  <si>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</si>
  <si>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</si>
  <si>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</si>
  <si>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</si>
  <si>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</si>
  <si>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</si>
  <si>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</si>
  <si>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</si>
  <si>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</si>
  <si>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</si>
  <si>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</si>
  <si>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</si>
  <si>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</si>
  <si>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</si>
  <si>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</si>
  <si>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</si>
  <si>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</si>
  <si>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</si>
  <si>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</si>
  <si>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</si>
  <si>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</si>
  <si>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</si>
  <si>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</si>
  <si>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</si>
  <si>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</si>
  <si>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</si>
  <si>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</si>
  <si>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</si>
  <si>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</si>
  <si>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</si>
  <si>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</si>
  <si>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</si>
  <si>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</si>
  <si>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</si>
  <si>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</si>
  <si>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</si>
  <si>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</si>
  <si>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</si>
  <si>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</si>
  <si>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</si>
  <si>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</si>
  <si>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</si>
  <si>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</si>
  <si>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</si>
  <si>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</si>
  <si>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</si>
  <si>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</si>
  <si>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</si>
  <si>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</si>
  <si>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</si>
  <si>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</si>
  <si>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</si>
  <si>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</si>
  <si>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</si>
  <si>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</si>
  <si>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</si>
  <si>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</si>
  <si>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</si>
  <si>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</si>
  <si>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</si>
  <si>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</si>
  <si>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</si>
  <si>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</si>
  <si>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</si>
  <si>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</si>
  <si>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</si>
  <si>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</si>
  <si>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</si>
  <si>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</si>
  <si>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</si>
  <si>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</si>
  <si>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</si>
  <si>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</si>
  <si>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</si>
  <si>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</si>
  <si>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</si>
  <si>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</si>
  <si>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</si>
  <si>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</si>
  <si>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</si>
  <si>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</si>
  <si>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</si>
  <si>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</si>
  <si>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</si>
  <si>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</si>
  <si>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</si>
  <si>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</si>
  <si>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</si>
  <si>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</si>
  <si>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</si>
  <si>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</si>
  <si>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</si>
  <si>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</si>
  <si>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</si>
  <si>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</si>
  <si>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</si>
  <si>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</si>
  <si>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</si>
  <si>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</si>
  <si>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</si>
  <si>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</si>
  <si>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</si>
  <si>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</si>
  <si>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</si>
  <si>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</si>
  <si>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</si>
  <si>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</si>
  <si>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</si>
  <si>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</si>
  <si>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</si>
  <si>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</si>
  <si>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</si>
  <si>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</si>
  <si>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</si>
  <si>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</si>
  <si>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</si>
  <si>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</si>
  <si>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</si>
  <si>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</si>
  <si>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</si>
  <si>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</si>
  <si>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</si>
  <si>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</si>
  <si>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</si>
  <si>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</si>
  <si>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</si>
  <si>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</si>
  <si>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</si>
  <si>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</si>
  <si>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</si>
  <si>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</si>
  <si>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</si>
  <si>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</si>
  <si>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</si>
  <si>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</si>
  <si>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</si>
  <si>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</si>
  <si>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</si>
  <si>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</si>
  <si>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</si>
  <si>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</si>
  <si>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</si>
  <si>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</si>
  <si>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</si>
  <si>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</si>
  <si>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</si>
  <si>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</si>
  <si>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</si>
  <si>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</si>
  <si>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</si>
  <si>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</si>
  <si>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</si>
  <si>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</si>
  <si>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</si>
  <si>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</si>
  <si>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</si>
  <si>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</si>
  <si>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</si>
  <si>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</si>
  <si>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</si>
  <si>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</si>
  <si>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</si>
  <si>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</si>
  <si>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</si>
  <si>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</si>
  <si>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</si>
  <si>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</si>
  <si>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</si>
  <si>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</si>
  <si>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</si>
  <si>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</si>
  <si>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</si>
  <si>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</si>
  <si>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</si>
  <si>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</si>
  <si>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</si>
  <si>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</si>
  <si>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</si>
  <si>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</si>
  <si>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</si>
  <si>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</si>
  <si>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</si>
  <si>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</si>
  <si>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</si>
  <si>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</si>
  <si>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</si>
  <si>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</si>
  <si>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</si>
  <si>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</si>
  <si>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</si>
  <si>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</si>
  <si>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</si>
  <si>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</si>
  <si>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</si>
  <si>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</si>
  <si>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</si>
  <si>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</si>
  <si>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</si>
  <si>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</si>
  <si>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</si>
  <si>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</si>
  <si>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</si>
  <si>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</si>
  <si>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</si>
  <si>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</si>
  <si>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</si>
  <si>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</si>
  <si>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</si>
  <si>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</si>
  <si>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</si>
  <si>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</si>
  <si>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</si>
  <si>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</si>
  <si>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</si>
  <si>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</si>
  <si>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</si>
  <si>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</si>
  <si>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</si>
  <si>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</si>
  <si>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</si>
  <si>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</si>
  <si>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</si>
  <si>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</si>
  <si>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</si>
  <si>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</si>
  <si>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</si>
  <si>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</si>
  <si>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</si>
  <si>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</si>
  <si>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</si>
  <si>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</si>
  <si>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</si>
  <si>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</si>
  <si>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</si>
  <si>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</si>
  <si>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</si>
  <si>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</si>
  <si>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</si>
  <si>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</si>
  <si>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</si>
  <si>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</si>
  <si>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</si>
  <si>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</si>
  <si>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</si>
  <si>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</si>
  <si>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</si>
  <si>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</si>
  <si>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</si>
  <si>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</si>
  <si>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</si>
  <si>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</si>
  <si>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</si>
  <si>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</si>
  <si>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</si>
  <si>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</si>
  <si>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</si>
  <si>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</si>
  <si>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</si>
  <si>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</si>
  <si>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</si>
  <si>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</si>
  <si>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</si>
  <si>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</si>
  <si>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</si>
  <si>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</si>
  <si>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</si>
  <si>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</si>
  <si>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</si>
  <si>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</si>
  <si>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</si>
  <si>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</si>
  <si>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</si>
  <si>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</si>
  <si>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</si>
  <si>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</si>
  <si>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</si>
  <si>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</si>
  <si>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</si>
  <si>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</si>
  <si>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</si>
  <si>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</si>
  <si>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</si>
  <si>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</si>
  <si>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</si>
  <si>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</si>
  <si>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</si>
  <si>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</si>
  <si>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</si>
  <si>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</si>
  <si>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</si>
  <si>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</si>
  <si>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</si>
  <si>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</si>
  <si>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</si>
  <si>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</si>
  <si>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</si>
  <si>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</si>
  <si>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</si>
  <si>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</si>
  <si>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</si>
  <si>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</si>
  <si>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</si>
  <si>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</si>
  <si>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</si>
  <si>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</si>
  <si>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</si>
  <si>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</si>
  <si>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</si>
  <si>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</si>
  <si>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</si>
  <si>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</si>
  <si>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</si>
  <si>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</si>
  <si>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</si>
  <si>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</si>
  <si>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</si>
  <si>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</si>
  <si>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</si>
  <si>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</si>
  <si>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</si>
  <si>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</si>
  <si>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</si>
  <si>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</si>
  <si>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</si>
  <si>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</si>
  <si>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</si>
  <si>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</si>
  <si>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</si>
  <si>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</si>
  <si>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</si>
  <si>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</si>
  <si>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</si>
  <si>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</si>
  <si>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</si>
  <si>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</si>
  <si>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</si>
  <si>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</si>
  <si>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</si>
  <si>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</si>
  <si>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</si>
  <si>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</si>
  <si>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</si>
  <si>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</si>
  <si>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</si>
  <si>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</si>
  <si>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</si>
  <si>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</si>
  <si>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</si>
  <si>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</si>
  <si>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</si>
  <si>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</si>
  <si>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</si>
  <si>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</si>
  <si>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</si>
  <si>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</si>
  <si>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</si>
  <si>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</si>
  <si>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</si>
  <si>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</si>
  <si>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</si>
  <si>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</si>
  <si>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</si>
  <si>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</si>
  <si>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</si>
  <si>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</si>
  <si>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</si>
  <si>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</si>
  <si>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</si>
  <si>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</si>
  <si>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</si>
  <si>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</si>
  <si>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</si>
  <si>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</si>
  <si>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</si>
  <si>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</si>
  <si>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</si>
  <si>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</si>
  <si>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</si>
  <si>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</si>
  <si>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</si>
  <si>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</si>
  <si>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</si>
  <si>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</si>
  <si>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</si>
  <si>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</si>
  <si>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</si>
  <si>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</si>
  <si>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</si>
  <si>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</si>
  <si>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</si>
  <si>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</si>
  <si>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</si>
  <si>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</si>
  <si>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</si>
  <si>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</si>
  <si>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</si>
  <si>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</si>
  <si>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</si>
  <si>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</si>
  <si>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</si>
  <si>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</si>
  <si>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</si>
  <si>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</si>
  <si>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</si>
  <si>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</si>
  <si>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</si>
  <si>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</si>
  <si>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</si>
  <si>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</si>
  <si>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</si>
  <si>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</si>
  <si>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</si>
  <si>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</si>
  <si>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</si>
  <si>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</si>
  <si>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</si>
  <si>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</si>
  <si>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</si>
  <si>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</si>
  <si>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</si>
  <si>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</si>
  <si>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</si>
  <si>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</si>
  <si>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</si>
  <si>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</si>
  <si>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</si>
  <si>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</si>
  <si>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</si>
  <si>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</si>
  <si>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</si>
  <si>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</si>
  <si>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</si>
  <si>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</si>
  <si>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</si>
  <si>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</si>
  <si>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</si>
  <si>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</si>
  <si>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</si>
  <si>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</si>
  <si>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</si>
  <si>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</si>
  <si>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</si>
  <si>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</si>
  <si>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</si>
  <si>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</si>
  <si>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</si>
  <si>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</si>
  <si>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</si>
  <si>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</si>
  <si>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</si>
  <si>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</si>
  <si>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</si>
  <si>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</si>
  <si>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</si>
  <si>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</si>
  <si>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</si>
  <si>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</si>
  <si>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</si>
  <si>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</si>
  <si>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</si>
  <si>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</si>
  <si>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</si>
  <si>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</si>
  <si>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</si>
  <si>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</si>
  <si>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</si>
  <si>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</si>
  <si>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</si>
  <si>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</si>
  <si>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</si>
  <si>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</si>
  <si>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</si>
  <si>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</si>
  <si>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</si>
  <si>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</si>
  <si>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</si>
  <si>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</si>
  <si>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</si>
  <si>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</si>
  <si>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</si>
  <si>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</si>
  <si>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</si>
  <si>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</si>
  <si>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</si>
  <si>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</si>
  <si>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</si>
  <si>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</si>
  <si>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</si>
  <si>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</si>
  <si>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</si>
  <si>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</si>
  <si>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</si>
  <si>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</si>
  <si>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</si>
  <si>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</si>
  <si>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</si>
  <si>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</si>
  <si>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</si>
  <si>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</si>
  <si>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</si>
  <si>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</si>
  <si>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</si>
  <si>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</si>
  <si>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</si>
  <si>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</si>
  <si>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</si>
  <si>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</si>
  <si>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</si>
  <si>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</si>
  <si>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</si>
  <si>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</si>
  <si>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</si>
  <si>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</si>
  <si>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</si>
  <si>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</si>
  <si>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</si>
  <si>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</si>
  <si>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</si>
  <si>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</si>
  <si>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</si>
  <si>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</si>
  <si>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</si>
  <si>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</si>
  <si>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</si>
  <si>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</si>
  <si>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</si>
  <si>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</si>
  <si>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</si>
  <si>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</si>
  <si>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</si>
  <si>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</si>
  <si>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</si>
  <si>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</si>
  <si>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</si>
  <si>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</si>
  <si>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</si>
  <si>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</si>
  <si>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</si>
  <si>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</si>
  <si>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</si>
  <si>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</si>
  <si>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</si>
  <si>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</si>
  <si>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</si>
  <si>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</si>
  <si>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</si>
  <si>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</si>
  <si>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</si>
  <si>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</si>
  <si>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</si>
  <si>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</si>
  <si>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</si>
  <si>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</si>
  <si>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</si>
  <si>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</si>
  <si>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</si>
  <si>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</si>
  <si>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</si>
  <si>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</si>
  <si>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</si>
  <si>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</si>
  <si>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</si>
  <si>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</si>
  <si>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</si>
  <si>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</si>
  <si>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</si>
  <si>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</si>
  <si>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</si>
  <si>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</si>
  <si>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</si>
  <si>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</si>
  <si>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</si>
  <si>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</si>
  <si>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</si>
  <si>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</si>
  <si>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</si>
  <si>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</si>
  <si>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</si>
  <si>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</si>
  <si>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</si>
  <si>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</si>
  <si>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</si>
  <si>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</si>
  <si>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</si>
  <si>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</si>
  <si>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</si>
  <si>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</si>
  <si>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</si>
  <si>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</si>
  <si>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</si>
  <si>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</si>
  <si>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</si>
  <si>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</si>
  <si>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</si>
  <si>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</si>
  <si>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</si>
  <si>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</si>
  <si>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</si>
  <si>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</si>
  <si>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</si>
  <si>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</si>
  <si>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</si>
  <si>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</si>
  <si>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</si>
  <si>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</si>
  <si>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</si>
  <si>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</si>
  <si>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</si>
  <si>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</si>
  <si>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</si>
  <si>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</si>
  <si>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</si>
  <si>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</si>
  <si>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</si>
  <si>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</si>
  <si>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</si>
  <si>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</si>
  <si>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</si>
  <si>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</si>
  <si>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</si>
  <si>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</si>
  <si>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</si>
  <si>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</si>
  <si>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</si>
  <si>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</si>
  <si>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</si>
  <si>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</si>
  <si>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</si>
  <si>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</si>
  <si>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</si>
  <si>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</si>
  <si>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</si>
  <si>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</si>
  <si>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</si>
  <si>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</si>
  <si>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</si>
  <si>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</si>
  <si>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</si>
  <si>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</si>
  <si>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</si>
  <si>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</si>
  <si>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</si>
  <si>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</si>
  <si>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</si>
  <si>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</si>
  <si>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</si>
  <si>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</si>
  <si>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</si>
  <si>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</si>
  <si>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</si>
  <si>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</si>
  <si>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</si>
  <si>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</si>
  <si>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</si>
  <si>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</si>
  <si>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</si>
  <si>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</si>
  <si>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</si>
  <si>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</si>
  <si>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</si>
  <si>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</si>
  <si>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</si>
  <si>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</si>
  <si>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</si>
  <si>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</si>
  <si>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</si>
  <si>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</si>
  <si>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</si>
  <si>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</si>
  <si>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</si>
  <si>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</si>
  <si>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</si>
  <si>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</si>
  <si>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</si>
  <si>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</si>
  <si>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</si>
  <si>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</si>
  <si>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</si>
  <si>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</si>
  <si>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</si>
  <si>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</si>
  <si>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</si>
  <si>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</si>
  <si>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</si>
  <si>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</si>
  <si>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</si>
  <si>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</si>
  <si>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</si>
  <si>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</si>
  <si>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</si>
  <si>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</si>
  <si>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</si>
  <si>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</si>
  <si>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</si>
  <si>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</si>
  <si>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</si>
  <si>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</si>
  <si>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</si>
  <si>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</si>
  <si>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</si>
  <si>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</si>
  <si>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</si>
  <si>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</si>
  <si>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</si>
  <si>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</si>
  <si>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</si>
  <si>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</si>
  <si>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</si>
  <si>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</si>
  <si>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</si>
  <si>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</si>
  <si>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</si>
  <si>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</si>
  <si>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</si>
  <si>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</si>
  <si>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</si>
  <si>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</si>
  <si>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</si>
  <si>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</si>
  <si>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</si>
  <si>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</si>
  <si>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</si>
  <si>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</si>
  <si>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</si>
  <si>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</si>
  <si>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</si>
  <si>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</si>
  <si>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</si>
  <si>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</si>
  <si>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</si>
  <si>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</si>
  <si>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</si>
  <si>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</si>
  <si>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</si>
  <si>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</si>
  <si>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</si>
  <si>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</si>
  <si>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</si>
  <si>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</si>
  <si>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</si>
  <si>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</si>
  <si>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</si>
  <si>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</si>
  <si>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</si>
  <si>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</si>
  <si>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</si>
  <si>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</si>
  <si>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</si>
  <si>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</si>
  <si>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</si>
  <si>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</si>
  <si>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</si>
  <si>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</si>
  <si>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</si>
  <si>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</si>
  <si>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</si>
  <si>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</si>
  <si>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</si>
  <si>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</si>
  <si>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</si>
  <si>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</si>
  <si>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</si>
  <si>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</si>
  <si>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</si>
  <si>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</si>
  <si>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</si>
  <si>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</si>
  <si>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</si>
  <si>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</si>
  <si>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</si>
  <si>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</si>
  <si>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</si>
  <si>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</si>
  <si>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</si>
  <si>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</si>
  <si>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</si>
  <si>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</si>
  <si>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</si>
  <si>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</si>
  <si>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</si>
  <si>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</si>
  <si>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</si>
  <si>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</si>
  <si>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</si>
  <si>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</si>
  <si>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</si>
  <si>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</si>
  <si>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</si>
  <si>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</si>
  <si>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</si>
  <si>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</si>
  <si>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</si>
  <si>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</si>
  <si>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</si>
  <si>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</si>
  <si>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</si>
  <si>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</si>
  <si>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</si>
  <si>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</si>
  <si>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</si>
  <si>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</si>
  <si>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</si>
  <si>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</si>
  <si>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</si>
  <si>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</si>
  <si>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</si>
  <si>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</si>
  <si>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</si>
  <si>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</si>
  <si>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</si>
  <si>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</si>
  <si>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</si>
  <si>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</si>
  <si>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</si>
  <si>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</si>
  <si>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</si>
  <si>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</si>
  <si>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</si>
  <si>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</si>
  <si>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</si>
  <si>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</si>
  <si>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</si>
  <si>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</si>
  <si>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</si>
  <si>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</si>
  <si>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</si>
  <si>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</si>
  <si>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</si>
  <si>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</si>
  <si>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</si>
  <si>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</si>
  <si>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</si>
  <si>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</si>
  <si>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</si>
  <si>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</si>
  <si>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</si>
  <si>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</si>
  <si>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</si>
  <si>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</si>
  <si>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</si>
  <si>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</si>
  <si>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</si>
  <si>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</si>
  <si>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</si>
  <si>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</si>
  <si>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</si>
  <si>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</si>
  <si>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</si>
  <si>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</si>
  <si>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</si>
  <si>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</si>
  <si>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</si>
  <si>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</si>
  <si>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</si>
  <si>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</si>
  <si>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</si>
  <si>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</si>
  <si>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</si>
  <si>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</si>
  <si>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</si>
  <si>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</si>
  <si>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</si>
  <si>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</si>
  <si>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</si>
  <si>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</si>
  <si>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</si>
  <si>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</si>
  <si>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</si>
  <si>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</si>
  <si>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</si>
  <si>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</si>
  <si>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</si>
  <si>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</si>
  <si>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</si>
  <si>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</si>
  <si>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</si>
  <si>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</si>
  <si>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</si>
  <si>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</si>
  <si>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</si>
  <si>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</si>
  <si>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</si>
  <si>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</si>
  <si>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</si>
  <si>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</si>
  <si>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</si>
  <si>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</si>
  <si>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</si>
  <si>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</si>
  <si>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</si>
  <si>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</si>
  <si>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</si>
  <si>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</si>
  <si>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</si>
  <si>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</si>
  <si>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</si>
  <si>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</si>
  <si>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</si>
  <si>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</si>
  <si>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</si>
  <si>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</si>
  <si>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</si>
  <si>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</si>
  <si>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</si>
  <si>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</si>
  <si>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</si>
  <si>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</si>
  <si>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</si>
  <si>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</si>
  <si>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</si>
  <si>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</si>
  <si>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</si>
  <si>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</si>
  <si>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</si>
  <si>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</si>
  <si>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</si>
  <si>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</si>
  <si>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</si>
  <si>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</si>
  <si>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</si>
  <si>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</si>
  <si>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</si>
  <si>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</si>
  <si>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</si>
  <si>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</si>
  <si>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</si>
  <si>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</si>
  <si>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</si>
  <si>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</si>
  <si>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</si>
  <si>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</si>
  <si>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</si>
  <si>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</si>
  <si>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</si>
  <si>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</si>
  <si>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</si>
  <si>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</si>
  <si>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</si>
  <si>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</si>
  <si>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</si>
  <si>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</si>
  <si>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</si>
  <si>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</si>
  <si>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</si>
  <si>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</si>
  <si>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</si>
  <si>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</si>
  <si>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</si>
  <si>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</si>
  <si>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</si>
  <si>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</si>
  <si>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</si>
  <si>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</si>
  <si>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</si>
  <si>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</si>
  <si>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</si>
  <si>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</si>
  <si>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</si>
  <si>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</si>
  <si>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</si>
  <si>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</si>
  <si>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</si>
  <si>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</si>
  <si>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</si>
  <si>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</si>
  <si>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</si>
  <si>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</si>
  <si>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</si>
  <si>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</si>
  <si>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</si>
  <si>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</si>
  <si>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</si>
  <si>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</si>
  <si>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</si>
  <si>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</si>
  <si>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</si>
  <si>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</si>
  <si>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</si>
  <si>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</si>
  <si>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</si>
  <si>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</si>
  <si>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</si>
  <si>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</si>
  <si>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</si>
  <si>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</si>
  <si>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</si>
  <si>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</si>
  <si>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</si>
  <si>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</si>
  <si>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</si>
  <si>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</si>
  <si>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</si>
  <si>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</si>
  <si>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</si>
  <si>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</si>
  <si>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</si>
  <si>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</si>
  <si>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</si>
  <si>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</si>
  <si>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</si>
  <si>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</si>
  <si>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</si>
  <si>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</si>
  <si>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</si>
  <si>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</si>
  <si>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</si>
  <si>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</si>
  <si>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</si>
  <si>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</si>
  <si>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</si>
  <si>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</si>
  <si>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</si>
  <si>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</si>
  <si>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</si>
  <si>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</si>
  <si>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</si>
  <si>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</si>
  <si>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</si>
  <si>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</si>
  <si>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</si>
  <si>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</si>
  <si>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</si>
  <si>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</si>
  <si>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</si>
  <si>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</si>
  <si>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</si>
  <si>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</si>
  <si>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</si>
  <si>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</si>
  <si>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</si>
  <si>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</si>
  <si>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</si>
  <si>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</si>
  <si>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</si>
  <si>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</si>
  <si>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</si>
  <si>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</si>
  <si>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</si>
  <si>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</si>
  <si>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</si>
  <si>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</si>
  <si>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</si>
  <si>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</si>
  <si>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</si>
  <si>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</si>
  <si>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</si>
  <si>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</si>
  <si>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</si>
  <si>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</si>
  <si>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</si>
  <si>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</si>
  <si>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</si>
  <si>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</si>
  <si>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</si>
  <si>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</si>
  <si>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</si>
  <si>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</si>
  <si>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</si>
  <si>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</si>
  <si>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</si>
  <si>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</si>
  <si>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</si>
  <si>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</si>
  <si>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</si>
  <si>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</si>
  <si>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</si>
  <si>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</si>
  <si>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</si>
  <si>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</si>
  <si>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</si>
  <si>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</si>
  <si>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</si>
  <si>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</si>
  <si>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</si>
  <si>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</si>
  <si>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</si>
  <si>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</si>
  <si>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</si>
  <si>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</si>
  <si>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</si>
  <si>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</si>
  <si>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</si>
  <si>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</si>
  <si>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</si>
  <si>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</si>
  <si>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</si>
  <si>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</si>
  <si>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</si>
  <si>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</si>
  <si>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</si>
  <si>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</si>
  <si>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</si>
  <si>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</si>
  <si>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</si>
  <si>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</si>
  <si>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</si>
  <si>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</si>
  <si>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</si>
  <si>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</si>
  <si>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</si>
  <si>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</si>
  <si>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</si>
  <si>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</si>
  <si>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</si>
  <si>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</si>
  <si>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</si>
  <si>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</si>
  <si>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</si>
  <si>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</si>
  <si>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</si>
  <si>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</si>
  <si>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</si>
  <si>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</si>
  <si>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</si>
  <si>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</si>
  <si>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</si>
  <si>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</si>
  <si>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</si>
  <si>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</si>
  <si>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</si>
  <si>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</si>
  <si>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</si>
  <si>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</si>
  <si>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</si>
  <si>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</si>
  <si>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</si>
  <si>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</si>
  <si>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</si>
  <si>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</si>
  <si>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</si>
  <si>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</si>
  <si>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</si>
  <si>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</si>
  <si>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</si>
  <si>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</si>
  <si>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</si>
  <si>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</si>
  <si>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</si>
  <si>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</si>
  <si>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</si>
  <si>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</si>
  <si>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</si>
  <si>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</si>
  <si>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</si>
  <si>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</si>
  <si>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</si>
  <si>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</si>
  <si>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</si>
  <si>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</si>
  <si>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</si>
  <si>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</si>
  <si>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</si>
  <si>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</si>
  <si>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</si>
  <si>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</si>
  <si>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</si>
  <si>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</si>
  <si>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</si>
  <si>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</si>
  <si>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</si>
  <si>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</si>
  <si>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</si>
  <si>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</si>
  <si>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</si>
  <si>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</si>
  <si>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</si>
  <si>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</si>
  <si>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</si>
  <si>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</si>
  <si>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</si>
  <si>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</si>
  <si>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</si>
  <si>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</si>
  <si>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</si>
  <si>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</si>
  <si>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</si>
  <si>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</si>
  <si>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</si>
  <si>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</si>
  <si>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</si>
  <si>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</si>
  <si>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</si>
  <si>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</si>
  <si>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</si>
  <si>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</si>
  <si>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</si>
  <si>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</si>
  <si>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</si>
  <si>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</si>
  <si>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</si>
  <si>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</si>
  <si>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</si>
  <si>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</si>
  <si>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</si>
  <si>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</si>
  <si>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</si>
  <si>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</si>
  <si>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</si>
  <si>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</si>
  <si>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</si>
  <si>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</si>
  <si>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</si>
  <si>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</si>
  <si>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</si>
  <si>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</si>
  <si>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</si>
  <si>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</si>
  <si>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</si>
  <si>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</si>
  <si>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</si>
  <si>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</si>
  <si>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</si>
  <si>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</si>
  <si>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</si>
  <si>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</si>
  <si>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</si>
  <si>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</si>
  <si>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</si>
  <si>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</si>
  <si>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</si>
  <si>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</si>
  <si>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</si>
  <si>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</si>
  <si>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</si>
  <si>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</si>
  <si>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</si>
  <si>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</si>
  <si>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</si>
  <si>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</si>
  <si>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</si>
  <si>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</si>
  <si>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</si>
  <si>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</si>
  <si>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</si>
  <si>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</si>
  <si>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</si>
  <si>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</si>
  <si>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</si>
  <si>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</si>
  <si>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</si>
  <si>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</si>
  <si>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</si>
  <si>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</si>
  <si>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</si>
  <si>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</si>
  <si>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</si>
  <si>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</si>
  <si>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</si>
  <si>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</si>
  <si>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</si>
  <si>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</si>
  <si>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</si>
  <si>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</si>
  <si>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</si>
  <si>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</si>
  <si>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</si>
  <si>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</si>
  <si>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</si>
  <si>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</si>
  <si>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</si>
  <si>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</si>
  <si>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</si>
  <si>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</si>
  <si>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</si>
  <si>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</si>
  <si>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</si>
  <si>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</si>
  <si>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</si>
  <si>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</si>
  <si>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</si>
  <si>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</si>
  <si>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</si>
  <si>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</si>
  <si>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</si>
  <si>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</si>
  <si>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</si>
  <si>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</si>
  <si>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</si>
  <si>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</si>
  <si>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</si>
  <si>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</si>
  <si>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</si>
  <si>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</si>
  <si>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</si>
  <si>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</si>
  <si>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</si>
  <si>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</si>
  <si>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</si>
  <si>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</si>
  <si>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</si>
  <si>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</si>
  <si>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</si>
  <si>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</si>
  <si>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</si>
  <si>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</si>
  <si>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</si>
  <si>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</si>
  <si>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</si>
  <si>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</si>
  <si>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</si>
  <si>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</si>
  <si>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</si>
  <si>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</si>
  <si>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</si>
  <si>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</si>
  <si>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</si>
  <si>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</si>
  <si>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</si>
  <si>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</si>
  <si>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</si>
  <si>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</si>
  <si>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</si>
  <si>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</si>
  <si>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</si>
  <si>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</si>
  <si>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</si>
  <si>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</si>
  <si>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</si>
  <si>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</si>
  <si>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</si>
  <si>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</si>
  <si>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</si>
  <si>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</si>
  <si>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</si>
  <si>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</si>
  <si>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</si>
  <si>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</si>
  <si>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</si>
  <si>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</si>
  <si>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</si>
  <si>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</si>
  <si>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</si>
  <si>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</si>
  <si>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</si>
  <si>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</si>
  <si>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</si>
  <si>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</si>
  <si>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</si>
  <si>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</si>
  <si>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</si>
  <si>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</si>
  <si>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</si>
  <si>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</si>
  <si>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</si>
  <si>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</si>
  <si>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</si>
  <si>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</si>
  <si>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</si>
  <si>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</si>
  <si>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</si>
  <si>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</si>
  <si>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</si>
  <si>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</si>
  <si>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</si>
  <si>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</si>
  <si>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</si>
  <si>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</si>
  <si>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</si>
  <si>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</si>
  <si>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</si>
  <si>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</si>
  <si>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</si>
  <si>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</si>
  <si>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</si>
  <si>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</si>
  <si>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</si>
  <si>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</si>
  <si>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</si>
  <si>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</si>
  <si>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</si>
  <si>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</si>
  <si>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</si>
  <si>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</si>
  <si>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</si>
  <si>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</si>
  <si>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</si>
  <si>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</si>
  <si>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</si>
  <si>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</si>
  <si>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</si>
  <si>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</si>
  <si>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</si>
  <si>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</si>
  <si>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</si>
  <si>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</si>
  <si>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</si>
  <si>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</si>
  <si>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</si>
  <si>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</si>
  <si>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</si>
  <si>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</si>
  <si>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</si>
  <si>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</si>
  <si>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</si>
  <si>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</si>
  <si>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</si>
  <si>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</si>
  <si>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</si>
  <si>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</si>
  <si>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</si>
  <si>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</si>
  <si>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</si>
  <si>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</si>
  <si>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</si>
  <si>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</si>
  <si>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</si>
  <si>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</si>
  <si>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</si>
  <si>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</si>
  <si>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</si>
  <si>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</si>
  <si>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</si>
  <si>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</si>
  <si>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</si>
  <si>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</si>
  <si>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</si>
  <si>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</si>
  <si>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</si>
  <si>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</si>
  <si>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</si>
  <si>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</si>
  <si>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</si>
  <si>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</si>
  <si>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</si>
  <si>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</si>
  <si>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</si>
  <si>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</si>
  <si>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</si>
  <si>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</si>
  <si>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</si>
  <si>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</si>
  <si>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</si>
  <si>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</si>
  <si>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</si>
  <si>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</si>
  <si>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</si>
  <si>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</si>
  <si>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</si>
  <si>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</si>
  <si>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</si>
  <si>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</si>
  <si>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</si>
  <si>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</si>
  <si>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</si>
  <si>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</si>
  <si>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</si>
  <si>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</si>
  <si>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</si>
  <si>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</si>
  <si>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</si>
  <si>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</si>
  <si>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</si>
  <si>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</si>
  <si>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</si>
  <si>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</si>
  <si>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</si>
  <si>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</si>
  <si>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</si>
  <si>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</si>
  <si>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</si>
  <si>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</si>
  <si>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</si>
  <si>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</si>
  <si>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</si>
  <si>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</si>
  <si>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</si>
  <si>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</si>
  <si>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</si>
  <si>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</si>
  <si>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</si>
  <si>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</si>
  <si>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</si>
  <si>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</si>
  <si>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</si>
  <si>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</si>
  <si>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</si>
  <si>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</si>
  <si>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</si>
  <si>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</si>
  <si>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</si>
  <si>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</si>
  <si>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</si>
  <si>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</si>
  <si>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</si>
  <si>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</si>
  <si>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</si>
  <si>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</si>
  <si>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</si>
  <si>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</si>
  <si>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</si>
  <si>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</si>
  <si>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</si>
  <si>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</si>
  <si>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</si>
  <si>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</si>
  <si>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</si>
  <si>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</si>
  <si>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</si>
  <si>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</si>
  <si>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</si>
  <si>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</si>
  <si>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</si>
  <si>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</si>
  <si>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</si>
  <si>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</si>
  <si>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</si>
  <si>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</si>
  <si>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</si>
  <si>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</si>
  <si>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</si>
  <si>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</si>
  <si>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</si>
  <si>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</si>
  <si>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</si>
  <si>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</si>
  <si>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</si>
  <si>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</si>
  <si>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</si>
  <si>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</si>
  <si>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</si>
  <si>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</si>
  <si>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</si>
  <si>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</si>
  <si>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</si>
  <si>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</si>
  <si>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</si>
  <si>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</si>
  <si>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</si>
  <si>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</si>
  <si>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</si>
  <si>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</si>
  <si>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</si>
  <si>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</si>
  <si>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</si>
  <si>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</si>
  <si>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</si>
  <si>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</si>
  <si>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</si>
  <si>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</si>
  <si>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</si>
  <si>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</si>
  <si>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</si>
  <si>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</si>
  <si>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</si>
  <si>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</si>
  <si>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</si>
  <si>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</si>
  <si>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</si>
  <si>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</si>
  <si>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</si>
  <si>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</si>
  <si>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</si>
  <si>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</si>
  <si>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</si>
  <si>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</si>
  <si>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</si>
  <si>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</si>
  <si>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</si>
  <si>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</si>
  <si>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</si>
  <si>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</si>
  <si>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</si>
  <si>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</si>
  <si>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</si>
  <si>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</si>
  <si>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</si>
  <si>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</si>
  <si>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</si>
  <si>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</si>
  <si>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</si>
  <si>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</si>
  <si>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</si>
  <si>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</si>
  <si>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</si>
  <si>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</si>
  <si>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</si>
  <si>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</si>
  <si>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</si>
  <si>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</si>
  <si>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</si>
  <si>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</si>
  <si>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</si>
  <si>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</si>
  <si>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</si>
  <si>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</si>
  <si>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</si>
  <si>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</si>
  <si>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</si>
  <si>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</si>
  <si>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</si>
  <si>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</si>
  <si>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</si>
  <si>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</si>
  <si>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</si>
  <si>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</si>
  <si>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</si>
  <si>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</si>
  <si>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</si>
  <si>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</si>
  <si>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</si>
  <si>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</si>
  <si>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</si>
  <si>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</si>
  <si>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</si>
  <si>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</si>
  <si>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</si>
  <si>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</si>
  <si>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</si>
  <si>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</si>
  <si>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</si>
  <si>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</si>
  <si>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</si>
  <si>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</si>
  <si>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</si>
  <si>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</si>
  <si>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</si>
  <si>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</si>
  <si>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</si>
  <si>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</si>
  <si>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</si>
  <si>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</si>
  <si>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</si>
  <si>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</si>
  <si>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</si>
  <si>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</si>
  <si>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</si>
  <si>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</si>
  <si>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</si>
  <si>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</si>
  <si>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</si>
  <si>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</si>
  <si>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</si>
  <si>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</si>
  <si>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</si>
  <si>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</si>
  <si>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</si>
  <si>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</si>
  <si>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</si>
  <si>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</si>
  <si>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</si>
  <si>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</si>
  <si>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</si>
  <si>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</si>
  <si>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</si>
  <si>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</si>
  <si>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</si>
  <si>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</si>
  <si>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</si>
  <si>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</si>
  <si>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</si>
  <si>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</si>
  <si>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</si>
  <si>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</si>
  <si>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</si>
  <si>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</si>
  <si>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</si>
  <si>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</si>
  <si>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</si>
  <si>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</si>
  <si>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</si>
  <si>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</si>
  <si>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</si>
  <si>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</si>
  <si>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</si>
  <si>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</si>
  <si>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</si>
  <si>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</si>
  <si>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</si>
  <si>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</si>
  <si>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</si>
  <si>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</si>
  <si>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</si>
  <si>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</si>
  <si>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</si>
  <si>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</si>
  <si>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</si>
  <si>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</si>
  <si>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</si>
  <si>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</si>
  <si>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</si>
  <si>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</si>
  <si>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</si>
  <si>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</si>
  <si>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</si>
  <si>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</si>
  <si>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</si>
  <si>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</si>
  <si>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</si>
  <si>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</si>
  <si>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</si>
  <si>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</si>
  <si>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</si>
  <si>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</si>
  <si>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</si>
  <si>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</si>
  <si>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</si>
  <si>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</si>
  <si>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</si>
  <si>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</si>
  <si>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</si>
  <si>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</si>
  <si>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</si>
  <si>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</si>
  <si>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</si>
  <si>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</si>
  <si>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</si>
  <si>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</si>
  <si>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</si>
  <si>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</si>
  <si>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</si>
  <si>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</si>
  <si>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</si>
  <si>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</si>
  <si>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</si>
  <si>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</si>
  <si>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</si>
  <si>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</si>
  <si>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</si>
  <si>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</si>
  <si>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</si>
  <si>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</si>
  <si>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</si>
  <si>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</si>
  <si>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</si>
  <si>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</si>
  <si>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</si>
  <si>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</si>
  <si>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</si>
  <si>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</si>
  <si>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</si>
  <si>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</si>
  <si>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</si>
  <si>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</si>
  <si>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</si>
  <si>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</si>
  <si>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</si>
  <si>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</si>
  <si>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</si>
  <si>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</si>
  <si>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</si>
  <si>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</si>
  <si>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</si>
  <si>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</si>
  <si>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</si>
  <si>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</si>
  <si>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</si>
  <si>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</si>
  <si>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</si>
  <si>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</si>
  <si>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</si>
  <si>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</si>
  <si>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</si>
  <si>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</si>
  <si>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</si>
  <si>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</si>
  <si>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</si>
  <si>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</si>
  <si>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</si>
  <si>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</si>
  <si>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</si>
  <si>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</si>
  <si>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</si>
  <si>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</si>
  <si>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</si>
  <si>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</si>
  <si>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</si>
  <si>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</si>
  <si>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</si>
  <si>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</si>
  <si>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</si>
  <si>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</si>
  <si>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</si>
  <si>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</si>
  <si>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</si>
  <si>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</si>
  <si>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</si>
  <si>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</si>
  <si>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</si>
  <si>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</si>
  <si>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</si>
  <si>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</si>
  <si>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</si>
  <si>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</si>
  <si>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</si>
  <si>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</si>
  <si>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</si>
  <si>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</si>
  <si>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</si>
  <si>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</si>
  <si>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</si>
  <si>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</si>
  <si>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</si>
  <si>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</si>
  <si>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</si>
  <si>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</si>
  <si>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</si>
  <si>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</si>
  <si>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</si>
  <si>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</si>
  <si>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</si>
  <si>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</si>
  <si>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</si>
  <si>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</si>
  <si>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</si>
  <si>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</si>
  <si>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</si>
  <si>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</si>
  <si>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</si>
  <si>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</si>
  <si>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</si>
  <si>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</si>
  <si>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</si>
  <si>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</si>
  <si>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</si>
  <si>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</si>
  <si>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</si>
  <si>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</si>
  <si>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</si>
  <si>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</si>
  <si>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</si>
  <si>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</si>
  <si>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</si>
  <si>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</si>
  <si>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</si>
  <si>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</si>
  <si>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</si>
  <si>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</si>
  <si>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</si>
  <si>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</si>
  <si>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</si>
  <si>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</si>
  <si>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</si>
  <si>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</si>
  <si>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</si>
  <si>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</si>
  <si>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</si>
  <si>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</si>
  <si>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</si>
  <si>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</si>
  <si>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</si>
  <si>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</si>
  <si>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</si>
  <si>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</si>
  <si>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</si>
  <si>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</si>
  <si>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</si>
  <si>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</si>
  <si>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</si>
  <si>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</si>
  <si>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</si>
  <si>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</si>
  <si>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</si>
  <si>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</si>
  <si>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</si>
  <si>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</si>
  <si>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</si>
  <si>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</si>
  <si>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</si>
  <si>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</si>
  <si>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</si>
  <si>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</si>
  <si>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</si>
  <si>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</si>
  <si>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</si>
  <si>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</si>
  <si>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</si>
  <si>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</si>
  <si>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</si>
  <si>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</si>
  <si>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</si>
  <si>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</si>
  <si>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</si>
  <si>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</si>
  <si>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</si>
  <si>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</si>
  <si>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</si>
  <si>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</si>
  <si>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</si>
  <si>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</si>
  <si>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</si>
  <si>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</si>
  <si>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</si>
  <si>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</si>
  <si>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</si>
  <si>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</si>
  <si>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</si>
  <si>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</si>
  <si>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</si>
  <si>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</si>
  <si>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</si>
  <si>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</si>
  <si>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</si>
  <si>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</si>
  <si>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</si>
  <si>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</si>
  <si>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</si>
  <si>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</si>
  <si>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</si>
  <si>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</si>
  <si>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</si>
  <si>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</si>
  <si>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</si>
  <si>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</si>
  <si>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</si>
  <si>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</si>
  <si>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</si>
  <si>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</si>
  <si>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</si>
  <si>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</si>
  <si>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</si>
  <si>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</si>
  <si>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</si>
  <si>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</si>
  <si>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</si>
  <si>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</si>
  <si>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</si>
  <si>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</si>
  <si>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</si>
  <si>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</si>
  <si>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</si>
  <si>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</si>
  <si>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</si>
  <si>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</si>
  <si>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</si>
  <si>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</si>
  <si>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</si>
  <si>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</si>
  <si>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</si>
  <si>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</si>
  <si>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</si>
  <si>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</si>
  <si>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</si>
  <si>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</si>
  <si>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</si>
  <si>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</si>
  <si>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</si>
  <si>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</si>
  <si>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</si>
  <si>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</si>
  <si>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</si>
  <si>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</si>
  <si>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</si>
  <si>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</si>
  <si>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</si>
  <si>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</si>
  <si>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</si>
  <si>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</si>
  <si>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</si>
  <si>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</si>
  <si>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</si>
  <si>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</si>
  <si>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</si>
  <si>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</si>
  <si>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</si>
  <si>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</si>
  <si>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</si>
  <si>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</si>
  <si>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</si>
  <si>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</si>
  <si>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</si>
  <si>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</si>
  <si>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</si>
  <si>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</si>
  <si>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</si>
  <si>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</si>
  <si>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</si>
  <si>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</si>
  <si>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</si>
  <si>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</si>
  <si>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</si>
  <si>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</si>
  <si>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</si>
  <si>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</si>
  <si>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</si>
  <si>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</si>
  <si>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</si>
  <si>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</si>
  <si>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</si>
  <si>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</si>
  <si>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</si>
  <si>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</si>
  <si>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</si>
  <si>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</si>
  <si>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</si>
  <si>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</si>
  <si>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</si>
  <si>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</si>
  <si>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</si>
  <si>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</si>
  <si>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</si>
  <si>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</si>
  <si>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</si>
  <si>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</si>
  <si>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</si>
  <si>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</si>
  <si>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</si>
  <si>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</si>
  <si>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</si>
  <si>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</si>
  <si>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</si>
  <si>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</si>
  <si>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</si>
  <si>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</si>
  <si>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</si>
  <si>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</si>
  <si>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</si>
  <si>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</si>
  <si>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</si>
  <si>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</si>
  <si>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</si>
  <si>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</si>
  <si>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</si>
  <si>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</si>
  <si>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</si>
  <si>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</si>
  <si>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</si>
  <si>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</si>
  <si>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</si>
  <si>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</si>
  <si>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</si>
  <si>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</si>
  <si>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</si>
  <si>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</si>
  <si>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</si>
  <si>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</si>
  <si>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</si>
  <si>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</si>
  <si>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</si>
  <si>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</si>
  <si>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</si>
  <si>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</si>
  <si>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</si>
  <si>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</si>
  <si>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</si>
  <si>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</si>
  <si>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</si>
  <si>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</si>
  <si>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</si>
  <si>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</si>
  <si>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</si>
  <si>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</si>
  <si>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</si>
  <si>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</si>
  <si>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</si>
  <si>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</si>
  <si>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</si>
  <si>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</si>
  <si>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</si>
  <si>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</si>
  <si>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</si>
  <si>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</si>
  <si>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</si>
  <si>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</si>
  <si>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</si>
  <si>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</si>
  <si>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</si>
  <si>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</si>
  <si>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</si>
  <si>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</si>
  <si>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</si>
  <si>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</si>
  <si>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</si>
  <si>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</si>
  <si>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</si>
  <si>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</si>
  <si>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</si>
  <si>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</si>
  <si>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</si>
  <si>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</si>
  <si>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</si>
  <si>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</si>
  <si>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</si>
  <si>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</si>
  <si>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</si>
  <si>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</si>
  <si>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</si>
  <si>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</si>
  <si>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</si>
  <si>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</si>
  <si>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</si>
  <si>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</si>
  <si>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</si>
  <si>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</si>
  <si>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</si>
  <si>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</si>
  <si>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</si>
  <si>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</si>
  <si>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</si>
  <si>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</si>
  <si>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</si>
  <si>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</si>
  <si>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</si>
  <si>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</si>
  <si>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</si>
  <si>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</si>
  <si>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</si>
  <si>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</si>
  <si>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</si>
  <si>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</si>
  <si>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</si>
  <si>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</si>
  <si>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</si>
  <si>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</si>
  <si>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</si>
  <si>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</si>
  <si>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</si>
  <si>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</si>
  <si>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</si>
  <si>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</si>
  <si>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</si>
  <si>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</si>
  <si>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</si>
  <si>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</si>
  <si>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</si>
  <si>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</si>
  <si>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</si>
  <si>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</si>
  <si>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</si>
  <si>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</si>
  <si>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</si>
  <si>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</si>
  <si>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</si>
  <si>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</si>
  <si>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</si>
  <si>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</si>
  <si>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</si>
  <si>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</si>
  <si>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</si>
  <si>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</si>
  <si>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</si>
  <si>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</si>
  <si>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</si>
  <si>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</si>
  <si>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</si>
  <si>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</si>
  <si>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</si>
  <si>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</si>
  <si>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</si>
  <si>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</si>
  <si>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</si>
  <si>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</si>
  <si>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</si>
  <si>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</si>
  <si>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</si>
  <si>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</si>
  <si>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</si>
  <si>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</si>
  <si>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</si>
  <si>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</si>
  <si>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</si>
  <si>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</si>
  <si>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</si>
  <si>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</si>
  <si>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</si>
  <si>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</si>
  <si>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</si>
  <si>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</si>
  <si>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</si>
  <si>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</si>
  <si>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</si>
  <si>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</si>
  <si>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</si>
  <si>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</si>
  <si>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</si>
  <si>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</si>
  <si>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</si>
  <si>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</si>
  <si>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</si>
  <si>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</si>
  <si>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</si>
  <si>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</si>
  <si>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</si>
  <si>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</si>
  <si>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</si>
  <si>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</si>
  <si>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</si>
  <si>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</si>
  <si>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</si>
  <si>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</si>
  <si>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</si>
  <si>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</si>
  <si>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</si>
  <si>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</si>
  <si>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</si>
  <si>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</si>
  <si>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</si>
  <si>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</si>
  <si>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</si>
  <si>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</si>
  <si>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</si>
  <si>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</si>
  <si>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</si>
  <si>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</si>
  <si>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</si>
  <si>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</si>
  <si>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</si>
  <si>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</si>
  <si>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</si>
  <si>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</si>
  <si>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</si>
  <si>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</si>
  <si>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</si>
  <si>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</si>
  <si>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</si>
  <si>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</si>
  <si>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</si>
  <si>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</si>
  <si>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</si>
  <si>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</si>
  <si>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</si>
  <si>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</si>
  <si>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</si>
  <si>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</si>
  <si>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</si>
  <si>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</si>
  <si>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</si>
  <si>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</si>
  <si>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</si>
  <si>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</si>
  <si>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</si>
  <si>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</si>
  <si>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</si>
  <si>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</si>
  <si>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</si>
  <si>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</si>
  <si>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</si>
  <si>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</si>
  <si>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</si>
  <si>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</si>
  <si>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</si>
  <si>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</si>
  <si>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</si>
  <si>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</si>
  <si>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</si>
  <si>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</si>
  <si>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</si>
  <si>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</si>
  <si>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</si>
  <si>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</si>
  <si>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</si>
  <si>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</si>
  <si>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</si>
  <si>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</si>
  <si>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</si>
  <si>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</si>
  <si>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</si>
  <si>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</si>
  <si>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</si>
  <si>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</si>
  <si>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</si>
  <si>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</si>
  <si>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</si>
  <si>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</si>
  <si>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</si>
  <si>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</si>
  <si>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</si>
  <si>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</si>
  <si>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</si>
  <si>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</si>
  <si>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</si>
  <si>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</si>
  <si>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</si>
  <si>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</si>
  <si>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</si>
  <si>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</si>
  <si>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</si>
  <si>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</si>
  <si>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</si>
  <si>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</si>
  <si>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</si>
  <si>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</si>
  <si>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</si>
  <si>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</si>
  <si>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</si>
  <si>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</si>
  <si>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</si>
  <si>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</si>
  <si>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</si>
  <si>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</si>
  <si>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</si>
  <si>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</si>
  <si>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</si>
  <si>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</si>
  <si>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</si>
  <si>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</si>
  <si>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</si>
  <si>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</si>
  <si>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</si>
  <si>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</si>
  <si>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</si>
  <si>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</si>
  <si>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</si>
  <si>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</si>
  <si>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</si>
  <si>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</si>
  <si>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</si>
  <si>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</si>
  <si>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</si>
  <si>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</si>
  <si>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</si>
  <si>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</si>
  <si>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</si>
  <si>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</si>
  <si>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</si>
  <si>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</si>
  <si>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</si>
  <si>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</si>
  <si>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</si>
  <si>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</si>
  <si>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</si>
  <si>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</si>
  <si>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</si>
  <si>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</si>
  <si>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</si>
  <si>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</si>
  <si>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</si>
  <si>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</si>
  <si>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</si>
  <si>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</si>
  <si>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</si>
  <si>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</si>
  <si>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</si>
  <si>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</si>
  <si>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</si>
  <si>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</si>
  <si>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</si>
  <si>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</si>
  <si>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</si>
  <si>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</si>
  <si>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</si>
  <si>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</si>
  <si>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</si>
  <si>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</si>
  <si>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</si>
  <si>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</si>
  <si>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</si>
  <si>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</si>
  <si>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</si>
  <si>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</si>
  <si>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</si>
  <si>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</si>
  <si>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</si>
  <si>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</si>
  <si>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</si>
  <si>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</si>
  <si>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</si>
  <si>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</si>
  <si>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</si>
  <si>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</si>
  <si>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</si>
  <si>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</si>
  <si>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</si>
  <si>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</si>
  <si>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</si>
  <si>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</si>
  <si>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</si>
  <si>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</si>
  <si>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</si>
  <si>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</si>
  <si>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</si>
  <si>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</si>
  <si>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</si>
  <si>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</si>
  <si>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</si>
  <si>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</si>
  <si>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</si>
  <si>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</si>
  <si>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</si>
  <si>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</si>
  <si>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</si>
  <si>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</si>
  <si>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</si>
  <si>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</si>
  <si>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</si>
  <si>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</si>
  <si>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</si>
  <si>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</si>
  <si>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</si>
  <si>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</si>
  <si>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</si>
  <si>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</si>
  <si>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</si>
  <si>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</si>
  <si>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</si>
  <si>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</si>
  <si>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</si>
  <si>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</si>
  <si>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</si>
  <si>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</si>
  <si>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</si>
  <si>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</si>
  <si>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</si>
  <si>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</si>
  <si>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</si>
  <si>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</si>
  <si>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</si>
  <si>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</si>
  <si>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</si>
  <si>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</si>
  <si>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</si>
  <si>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</si>
  <si>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</si>
  <si>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</si>
  <si>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</si>
  <si>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</si>
  <si>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</si>
  <si>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</si>
  <si>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</si>
  <si>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</si>
  <si>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</si>
  <si>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</si>
  <si>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</si>
  <si>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</si>
  <si>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</si>
  <si>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</si>
  <si>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</si>
  <si>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</si>
  <si>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</si>
  <si>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</si>
  <si>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</si>
  <si>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</si>
  <si>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</si>
  <si>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</si>
  <si>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</si>
  <si>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</si>
  <si>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</si>
  <si>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</si>
  <si>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</si>
  <si>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</si>
  <si>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</si>
  <si>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</si>
  <si>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</si>
  <si>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</si>
  <si>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</si>
  <si>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</si>
  <si>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</si>
  <si>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</si>
  <si>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</si>
  <si>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</si>
  <si>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</si>
  <si>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</si>
  <si>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</si>
  <si>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</si>
  <si>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</si>
  <si>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</si>
  <si>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</si>
  <si>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</si>
  <si>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</si>
  <si>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</si>
  <si>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</si>
  <si>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</si>
  <si>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</si>
  <si>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</si>
  <si>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</si>
  <si>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</si>
  <si>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</si>
  <si>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</si>
  <si>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</si>
  <si>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</si>
  <si>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</si>
  <si>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</si>
  <si>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</si>
  <si>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</si>
  <si>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</si>
  <si>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</si>
  <si>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</si>
  <si>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</si>
  <si>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</si>
  <si>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</si>
  <si>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</si>
  <si>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</si>
  <si>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</si>
  <si>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</si>
  <si>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</si>
  <si>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</si>
  <si>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</si>
  <si>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</si>
  <si>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</si>
  <si>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</si>
  <si>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</si>
  <si>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</si>
  <si>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</si>
  <si>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</si>
  <si>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</si>
  <si>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</si>
  <si>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</si>
  <si>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</si>
  <si>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</si>
  <si>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</si>
  <si>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</si>
  <si>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</si>
  <si>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</si>
  <si>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</si>
  <si>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</si>
  <si>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</si>
  <si>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</si>
  <si>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</si>
  <si>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</si>
  <si>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</si>
  <si>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</si>
  <si>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</si>
  <si>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</si>
  <si>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</si>
  <si>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</si>
  <si>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</si>
  <si>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</si>
  <si>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</si>
  <si>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</si>
  <si>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</si>
  <si>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</si>
  <si>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</si>
  <si>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</si>
  <si>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</si>
  <si>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</si>
  <si>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</si>
  <si>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</si>
  <si>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</si>
  <si>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</si>
  <si>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</si>
  <si>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</si>
  <si>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</si>
  <si>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</si>
  <si>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</si>
  <si>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</si>
  <si>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</si>
  <si>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</si>
  <si>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</si>
  <si>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</si>
  <si>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</si>
  <si>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</si>
  <si>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</si>
  <si>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</si>
  <si>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</si>
  <si>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</si>
  <si>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</si>
  <si>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</si>
  <si>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</si>
  <si>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</si>
  <si>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</si>
  <si>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</si>
  <si>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</si>
  <si>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</si>
  <si>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</si>
  <si>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</si>
  <si>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</si>
  <si>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</si>
  <si>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</si>
  <si>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</si>
  <si>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</si>
  <si>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</si>
  <si>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</si>
  <si>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</si>
  <si>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</si>
  <si>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</si>
  <si>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</si>
  <si>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</si>
  <si>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</si>
  <si>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</si>
  <si>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</si>
  <si>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</si>
  <si>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</si>
  <si>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</si>
  <si>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</si>
  <si>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</si>
  <si>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</si>
  <si>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</si>
  <si>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</si>
  <si>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</si>
  <si>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</si>
  <si>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</si>
  <si>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</si>
  <si>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</si>
  <si>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</si>
  <si>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</si>
  <si>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</si>
  <si>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</si>
  <si>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</si>
  <si>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</si>
  <si>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</si>
  <si>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</si>
  <si>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</si>
  <si>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</si>
  <si>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</si>
  <si>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</si>
  <si>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</si>
  <si>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</si>
  <si>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</si>
  <si>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</si>
  <si>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</si>
  <si>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</si>
  <si>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</si>
  <si>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</si>
  <si>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</si>
  <si>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</si>
  <si>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</si>
  <si>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</si>
  <si>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</si>
  <si>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</si>
  <si>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</si>
  <si>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</si>
  <si>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</si>
  <si>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</si>
  <si>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</si>
  <si>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</si>
  <si>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</si>
  <si>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</si>
  <si>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</si>
  <si>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</si>
  <si>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</si>
  <si>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</si>
  <si>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</si>
  <si>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</si>
  <si>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</si>
  <si>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</si>
  <si>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</si>
  <si>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</si>
  <si>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</si>
  <si>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</si>
  <si>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</si>
  <si>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</si>
  <si>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</si>
  <si>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</si>
  <si>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</si>
  <si>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</si>
  <si>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</si>
  <si>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</si>
  <si>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</si>
  <si>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</si>
  <si>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</si>
  <si>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</si>
  <si>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</si>
  <si>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</si>
  <si>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</si>
  <si>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</si>
  <si>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</si>
  <si>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</si>
  <si>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</si>
  <si>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</si>
  <si>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</si>
  <si>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</si>
  <si>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</si>
  <si>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</si>
  <si>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</si>
  <si>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</si>
  <si>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</si>
  <si>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</si>
  <si>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</si>
  <si>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</si>
  <si>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</si>
  <si>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</si>
  <si>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</si>
  <si>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</si>
  <si>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</si>
  <si>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</si>
  <si>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</si>
  <si>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</si>
  <si>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</si>
  <si>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</si>
  <si>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</si>
  <si>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</si>
  <si>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</si>
  <si>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</si>
  <si>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</si>
  <si>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</si>
  <si>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</si>
  <si>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</si>
  <si>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</si>
  <si>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</si>
  <si>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</si>
  <si>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</si>
  <si>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</si>
  <si>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</si>
  <si>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</si>
  <si>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</si>
  <si>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</si>
  <si>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</si>
  <si>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</si>
  <si>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</si>
  <si>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</si>
  <si>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</si>
  <si>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</si>
  <si>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</si>
  <si>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</si>
  <si>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</si>
  <si>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</si>
  <si>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</si>
  <si>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</si>
  <si>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</si>
  <si>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</si>
  <si>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</si>
  <si>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</si>
  <si>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</si>
  <si>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</si>
  <si>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</si>
  <si>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</si>
  <si>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</si>
  <si>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</si>
  <si>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</si>
  <si>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</si>
  <si>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</si>
  <si>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</si>
  <si>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</si>
  <si>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</si>
  <si>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</si>
  <si>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</si>
  <si>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</si>
  <si>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</si>
  <si>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</si>
  <si>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</si>
  <si>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</si>
  <si>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</si>
  <si>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</si>
  <si>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</si>
  <si>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</si>
  <si>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</si>
  <si>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</si>
  <si>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</si>
  <si>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</si>
  <si>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</si>
  <si>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</si>
  <si>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</si>
  <si>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</si>
  <si>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</si>
  <si>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</si>
  <si>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</si>
  <si>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</si>
  <si>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</si>
  <si>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</si>
  <si>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</si>
  <si>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</si>
  <si>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</si>
  <si>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</si>
  <si>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</si>
  <si>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</si>
  <si>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</si>
  <si>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</si>
  <si>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</si>
  <si>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</si>
  <si>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</si>
  <si>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</si>
  <si>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</si>
  <si>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</si>
  <si>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</si>
  <si>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</si>
  <si>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</si>
  <si>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</si>
  <si>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</si>
  <si>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</si>
  <si>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</si>
  <si>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</si>
  <si>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</si>
  <si>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</si>
  <si>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</si>
  <si>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</si>
  <si>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</si>
  <si>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</si>
  <si>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</si>
  <si>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</si>
  <si>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</si>
  <si>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</si>
  <si>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</si>
  <si>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</si>
  <si>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</si>
  <si>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</si>
  <si>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</si>
  <si>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</si>
  <si>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</si>
  <si>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</si>
  <si>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</si>
  <si>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</si>
  <si>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</si>
  <si>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</si>
  <si>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</si>
  <si>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</si>
  <si>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</si>
  <si>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</si>
  <si>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</si>
  <si>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</si>
  <si>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</si>
  <si>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</si>
  <si>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</si>
  <si>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</si>
  <si>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</si>
  <si>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</si>
  <si>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</si>
  <si>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</si>
  <si>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</si>
  <si>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</si>
  <si>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</si>
  <si>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</si>
  <si>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</si>
  <si>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</si>
  <si>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</si>
  <si>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</si>
  <si>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</si>
  <si>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</si>
  <si>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</si>
  <si>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</si>
  <si>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</si>
  <si>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</si>
  <si>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</si>
  <si>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</si>
  <si>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</si>
  <si>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</si>
  <si>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</si>
  <si>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</si>
  <si>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</si>
  <si>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</si>
  <si>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</si>
  <si>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</si>
  <si>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</si>
  <si>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</si>
  <si>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</si>
  <si>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</si>
  <si>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</si>
  <si>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</si>
  <si>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</si>
  <si>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</si>
  <si>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</si>
  <si>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</si>
  <si>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</si>
  <si>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</si>
  <si>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</si>
  <si>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</si>
  <si>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</si>
  <si>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</si>
  <si>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</si>
  <si>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</si>
  <si>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</si>
  <si>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</si>
  <si>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</si>
  <si>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</si>
  <si>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</si>
  <si>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</si>
  <si>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</si>
  <si>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</si>
  <si>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</si>
  <si>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</si>
  <si>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</si>
  <si>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</si>
  <si>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</si>
  <si>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</si>
  <si>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</si>
  <si>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</si>
  <si>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</si>
  <si>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</si>
  <si>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</si>
  <si>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</si>
  <si>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</si>
  <si>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</si>
  <si>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</si>
  <si>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</si>
  <si>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</si>
  <si>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</si>
  <si>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</si>
  <si>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</si>
  <si>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</si>
  <si>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</si>
  <si>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</si>
  <si>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</si>
  <si>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</si>
  <si>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</si>
  <si>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</si>
  <si>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</si>
  <si>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</si>
  <si>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</si>
  <si>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</si>
  <si>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</si>
  <si>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</si>
  <si>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</si>
  <si>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</si>
  <si>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</si>
  <si>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</si>
  <si>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</si>
  <si>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</si>
  <si>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</si>
  <si>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</si>
  <si>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</si>
  <si>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</si>
  <si>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</si>
  <si>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</si>
  <si>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</si>
  <si>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</si>
  <si>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</si>
  <si>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</si>
  <si>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</si>
  <si>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</si>
  <si>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</si>
  <si>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</si>
  <si>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</si>
  <si>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</si>
  <si>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</si>
  <si>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</si>
  <si>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</si>
  <si>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</si>
  <si>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</si>
  <si>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</si>
  <si>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</si>
  <si>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</si>
  <si>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</si>
  <si>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</si>
  <si>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</si>
  <si>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</si>
  <si>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</si>
  <si>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</si>
  <si>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</si>
  <si>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</si>
  <si>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</si>
  <si>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</si>
  <si>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</si>
  <si>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</si>
  <si>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</si>
  <si>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</si>
  <si>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</si>
  <si>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</si>
  <si>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</si>
  <si>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</si>
  <si>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</si>
  <si>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</si>
  <si>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</si>
  <si>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</si>
  <si>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</si>
  <si>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</si>
  <si>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</si>
  <si>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</si>
  <si>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</si>
  <si>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</si>
  <si>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</si>
  <si>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</si>
  <si>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</si>
  <si>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</si>
  <si>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</si>
  <si>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</si>
  <si>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</si>
  <si>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</si>
  <si>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</si>
  <si>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</si>
  <si>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</si>
  <si>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</si>
  <si>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</si>
  <si>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</si>
  <si>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</si>
  <si>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</si>
  <si>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</si>
  <si>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</si>
  <si>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</si>
  <si>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</si>
  <si>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</si>
  <si>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</si>
  <si>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</si>
  <si>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</si>
  <si>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</si>
  <si>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</si>
  <si>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</si>
  <si>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</si>
  <si>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</si>
  <si>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</si>
  <si>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</si>
  <si>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</si>
  <si>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</si>
  <si>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</si>
  <si>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</si>
  <si>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</si>
  <si>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</si>
  <si>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</si>
  <si>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</si>
  <si>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</si>
  <si>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</si>
  <si>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</si>
  <si>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</si>
  <si>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</si>
  <si>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</si>
  <si>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</si>
  <si>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</si>
  <si>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</si>
  <si>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</si>
  <si>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</si>
  <si>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</si>
  <si>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</si>
  <si>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</si>
  <si>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</si>
  <si>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</si>
  <si>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</si>
  <si>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</si>
  <si>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</si>
  <si>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</si>
  <si>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</si>
  <si>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</si>
  <si>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</si>
  <si>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</si>
  <si>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</si>
  <si>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</si>
  <si>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</si>
  <si>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</si>
  <si>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</si>
  <si>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</si>
  <si>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</si>
  <si>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</si>
  <si>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</si>
  <si>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</si>
  <si>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</si>
  <si>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</si>
  <si>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</si>
  <si>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</si>
  <si>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</si>
  <si>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</si>
  <si>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</si>
  <si>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</si>
  <si>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</si>
  <si>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</si>
  <si>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</si>
  <si>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</si>
  <si>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</si>
  <si>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</si>
  <si>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</si>
  <si>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</si>
  <si>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</si>
  <si>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</si>
  <si>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</si>
  <si>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</si>
  <si>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</si>
  <si>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</si>
  <si>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</si>
  <si>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</si>
  <si>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</si>
  <si>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</si>
  <si>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</si>
  <si>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</si>
  <si>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</si>
  <si>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</si>
  <si>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</si>
  <si>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</si>
  <si>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</si>
  <si>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</si>
  <si>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</si>
  <si>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</si>
  <si>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</si>
  <si>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</si>
  <si>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</si>
  <si>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</si>
  <si>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</si>
  <si>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</si>
  <si>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</si>
  <si>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</si>
  <si>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</si>
  <si>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</si>
  <si>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</si>
  <si>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</si>
  <si>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</si>
  <si>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</si>
  <si>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</si>
  <si>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</si>
  <si>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</si>
  <si>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</si>
  <si>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</si>
  <si>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</si>
  <si>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</si>
  <si>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</si>
  <si>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</si>
  <si>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</si>
  <si>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</si>
  <si>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</si>
  <si>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</si>
  <si>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</si>
  <si>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</si>
  <si>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</si>
  <si>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</si>
  <si>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</si>
  <si>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</si>
  <si>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</si>
  <si>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</si>
  <si>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</si>
  <si>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</si>
  <si>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</si>
  <si>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</si>
  <si>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</si>
  <si>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</si>
  <si>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</si>
  <si>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</si>
  <si>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</si>
  <si>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</si>
  <si>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</si>
  <si>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</si>
  <si>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</si>
  <si>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</si>
  <si>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</si>
  <si>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</si>
  <si>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</si>
  <si>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</si>
  <si>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</si>
  <si>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</si>
  <si>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</si>
  <si>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</si>
  <si>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</si>
  <si>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</si>
  <si>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</si>
  <si>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</si>
  <si>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</si>
  <si>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</si>
  <si>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</si>
  <si>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</si>
  <si>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</si>
  <si>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</si>
  <si>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</si>
  <si>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</si>
  <si>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</si>
  <si>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</si>
  <si>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</si>
  <si>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</si>
  <si>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</si>
  <si>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</si>
  <si>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</si>
  <si>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</si>
  <si>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</si>
  <si>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</si>
  <si>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</si>
  <si>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</si>
  <si>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</si>
  <si>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</si>
  <si>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</si>
  <si>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</si>
  <si>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</si>
  <si>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</si>
  <si>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</si>
  <si>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</si>
  <si>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</si>
  <si>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</si>
  <si>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</si>
  <si>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</si>
  <si>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</si>
  <si>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</si>
  <si>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</si>
  <si>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</si>
  <si>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</si>
  <si>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</si>
  <si>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</si>
  <si>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</si>
  <si>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</si>
  <si>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</si>
  <si>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</si>
  <si>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</si>
  <si>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</si>
  <si>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</si>
  <si>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</si>
  <si>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</si>
  <si>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</si>
  <si>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</si>
  <si>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</si>
  <si>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</si>
  <si>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</si>
  <si>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</si>
  <si>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</si>
  <si>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</si>
  <si>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</si>
  <si>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</si>
  <si>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</si>
  <si>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</si>
  <si>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</si>
  <si>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</si>
  <si>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</si>
  <si>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</si>
  <si>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</si>
  <si>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</si>
  <si>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</si>
  <si>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</si>
  <si>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</si>
  <si>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</si>
  <si>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</si>
  <si>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</si>
  <si>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</si>
  <si>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</si>
  <si>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</si>
  <si>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</si>
  <si>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</si>
  <si>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</si>
  <si>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</si>
  <si>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</si>
  <si>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</si>
  <si>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</si>
  <si>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</si>
  <si>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</si>
  <si>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</si>
  <si>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</si>
  <si>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</si>
  <si>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</si>
  <si>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</si>
  <si>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</si>
  <si>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</si>
  <si>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</si>
  <si>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</si>
  <si>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</si>
  <si>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</si>
  <si>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</si>
  <si>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</si>
  <si>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</si>
  <si>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</si>
  <si>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</si>
  <si>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</si>
  <si>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</si>
  <si>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</si>
  <si>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</si>
  <si>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</si>
  <si>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</si>
  <si>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</si>
  <si>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</si>
  <si>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</si>
  <si>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</si>
  <si>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</si>
  <si>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</si>
  <si>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</si>
  <si>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</si>
  <si>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</si>
  <si>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</si>
  <si>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</si>
  <si>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</si>
  <si>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</si>
  <si>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</si>
  <si>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</si>
  <si>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</si>
  <si>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</si>
  <si>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</si>
  <si>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</si>
  <si>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</si>
  <si>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</si>
  <si>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</si>
  <si>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</si>
  <si>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</si>
  <si>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</si>
  <si>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</si>
  <si>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</si>
  <si>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</si>
  <si>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</si>
  <si>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</si>
  <si>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</si>
  <si>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</si>
  <si>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</si>
  <si>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</si>
  <si>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</si>
  <si>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</si>
  <si>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</si>
  <si>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</si>
  <si>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</si>
  <si>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</si>
  <si>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</si>
  <si>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</si>
  <si>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</si>
  <si>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</si>
  <si>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</si>
  <si>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</si>
  <si>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</si>
  <si>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</si>
  <si>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</si>
  <si>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</si>
  <si>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</si>
  <si>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</si>
  <si>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</si>
  <si>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</si>
  <si>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</si>
  <si>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</si>
  <si>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</si>
  <si>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</si>
  <si>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</si>
  <si>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</si>
  <si>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</si>
  <si>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</si>
  <si>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</si>
  <si>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</si>
  <si>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</si>
  <si>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</si>
  <si>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</si>
  <si>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</si>
  <si>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</si>
  <si>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</si>
  <si>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</si>
  <si>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</si>
  <si>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</si>
  <si>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</si>
  <si>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</si>
  <si>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</si>
  <si>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</si>
  <si>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</si>
  <si>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</si>
  <si>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</si>
  <si>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</si>
  <si>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</si>
  <si>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</si>
  <si>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</si>
  <si>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</si>
  <si>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</si>
  <si>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</si>
  <si>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</si>
  <si>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</si>
  <si>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</si>
  <si>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</si>
  <si>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</si>
  <si>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</si>
  <si>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</si>
  <si>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</si>
  <si>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</si>
  <si>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</si>
  <si>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</si>
  <si>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</si>
  <si>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</si>
  <si>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</si>
  <si>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</si>
  <si>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</si>
  <si>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</si>
  <si>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</si>
  <si>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</si>
  <si>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</si>
  <si>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</si>
  <si>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</si>
  <si>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</si>
  <si>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</si>
  <si>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</si>
  <si>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</si>
  <si>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</si>
  <si>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</si>
  <si>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</si>
  <si>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</si>
  <si>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</si>
  <si>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</si>
  <si>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</si>
  <si>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</si>
  <si>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</si>
  <si>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</si>
  <si>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</si>
  <si>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</si>
  <si>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</si>
  <si>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</si>
  <si>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</si>
  <si>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</si>
  <si>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</si>
  <si>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</si>
  <si>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</si>
  <si>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</si>
  <si>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</si>
  <si>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</si>
  <si>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</si>
  <si>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</si>
  <si>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</si>
  <si>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</si>
  <si>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</si>
  <si>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</si>
  <si>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</si>
  <si>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</si>
  <si>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</si>
  <si>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</si>
  <si>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</si>
  <si>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</si>
  <si>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</si>
  <si>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</si>
  <si>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</si>
  <si>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</si>
  <si>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</si>
  <si>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</si>
  <si>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</si>
  <si>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</si>
  <si>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</si>
  <si>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</si>
  <si>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</si>
  <si>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</si>
  <si>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</si>
  <si>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</si>
  <si>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</si>
  <si>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</si>
  <si>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</si>
  <si>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</si>
  <si>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</si>
  <si>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</si>
  <si>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</si>
  <si>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</si>
  <si>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</si>
  <si>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</si>
  <si>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</si>
  <si>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</si>
  <si>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</si>
  <si>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</si>
  <si>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</si>
  <si>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</si>
  <si>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</si>
  <si>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</si>
  <si>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</si>
  <si>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</si>
  <si>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</si>
  <si>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</si>
  <si>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</si>
  <si>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</si>
  <si>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</si>
  <si>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</si>
  <si>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</si>
  <si>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</si>
  <si>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</si>
  <si>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</si>
  <si>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</si>
  <si>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</si>
  <si>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</si>
  <si>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</si>
  <si>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</si>
  <si>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</si>
  <si>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</si>
  <si>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</si>
  <si>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</si>
  <si>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</si>
  <si>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</si>
  <si>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</si>
  <si>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</si>
  <si>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</si>
  <si>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</si>
  <si>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</si>
  <si>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</si>
  <si>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</si>
  <si>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</si>
  <si>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</si>
  <si>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</si>
  <si>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</si>
  <si>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</si>
  <si>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</si>
  <si>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</si>
  <si>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</si>
  <si>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</si>
  <si>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</si>
  <si>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</si>
  <si>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</si>
  <si>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</si>
  <si>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</si>
  <si>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</si>
  <si>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</si>
  <si>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</si>
  <si>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</si>
  <si>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</si>
  <si>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</si>
  <si>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</si>
  <si>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</si>
  <si>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</si>
  <si>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</si>
  <si>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</si>
  <si>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</si>
  <si>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</si>
  <si>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</si>
  <si>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</si>
  <si>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</si>
  <si>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</si>
  <si>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</si>
  <si>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</si>
  <si>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</si>
  <si>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</si>
  <si>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</si>
  <si>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</si>
  <si>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</si>
  <si>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</si>
  <si>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</si>
  <si>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</si>
  <si>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</si>
  <si>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</si>
  <si>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</si>
  <si>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</si>
  <si>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</si>
  <si>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</si>
  <si>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</si>
  <si>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</si>
  <si>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</si>
  <si>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</si>
  <si>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</si>
  <si>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</si>
  <si>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</si>
  <si>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</si>
  <si>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</si>
  <si>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</si>
  <si>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</si>
  <si>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</si>
  <si>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</si>
  <si>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</si>
  <si>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</si>
  <si>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</si>
  <si>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</si>
  <si>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</si>
  <si>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</si>
  <si>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</si>
  <si>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</si>
  <si>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</si>
  <si>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</si>
  <si>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</si>
  <si>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</si>
  <si>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</si>
  <si>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</si>
  <si>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</si>
  <si>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</si>
  <si>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</si>
  <si>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</si>
  <si>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</si>
  <si>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</si>
  <si>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</si>
  <si>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</si>
  <si>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</si>
  <si>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</si>
  <si>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</si>
  <si>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</si>
  <si>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</si>
  <si>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</si>
  <si>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</si>
  <si>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</si>
  <si>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</si>
  <si>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</si>
  <si>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</si>
  <si>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</si>
  <si>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</si>
  <si>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</si>
  <si>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</si>
  <si>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</si>
  <si>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</si>
  <si>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</si>
  <si>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</si>
  <si>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</si>
  <si>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</si>
  <si>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</si>
  <si>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</si>
  <si>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</si>
  <si>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</si>
  <si>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</si>
  <si>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</si>
  <si>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</si>
  <si>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</si>
  <si>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</si>
  <si>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</si>
  <si>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</si>
  <si>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</si>
  <si>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</si>
  <si>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</si>
  <si>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</si>
  <si>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</si>
  <si>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</si>
  <si>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</si>
  <si>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</si>
  <si>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</si>
  <si>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</si>
  <si>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</si>
  <si>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</si>
  <si>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</si>
  <si>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</si>
  <si>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</si>
  <si>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</si>
  <si>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</si>
  <si>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</si>
  <si>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</si>
  <si>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</si>
  <si>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</si>
  <si>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</si>
  <si>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</si>
  <si>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</si>
  <si>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</si>
  <si>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</si>
  <si>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</si>
  <si>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</si>
  <si>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</si>
  <si>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</si>
  <si>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</si>
  <si>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</si>
  <si>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</si>
  <si>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</si>
  <si>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</si>
  <si>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</si>
  <si>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</si>
  <si>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</si>
  <si>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</si>
  <si>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</si>
  <si>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</si>
  <si>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</si>
  <si>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</si>
  <si>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</si>
  <si>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</si>
  <si>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</si>
  <si>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</si>
  <si>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</si>
  <si>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</si>
  <si>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</si>
  <si>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</si>
  <si>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</si>
  <si>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</si>
  <si>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</si>
  <si>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</si>
  <si>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</si>
  <si>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</si>
  <si>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</si>
  <si>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</si>
  <si>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</si>
  <si>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</si>
  <si>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</si>
  <si>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</si>
  <si>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</si>
  <si>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</si>
  <si>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</si>
  <si>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</si>
  <si>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</si>
  <si>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</si>
  <si>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</si>
  <si>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</si>
  <si>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</si>
  <si>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</si>
  <si>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</si>
  <si>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</si>
  <si>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</si>
  <si>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</si>
  <si>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</si>
  <si>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</si>
  <si>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</si>
  <si>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</si>
  <si>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</si>
  <si>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</si>
  <si>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</si>
  <si>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</si>
  <si>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</si>
  <si>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</si>
  <si>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</si>
  <si>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</si>
  <si>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</si>
  <si>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</si>
  <si>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</si>
  <si>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</si>
  <si>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</si>
  <si>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</si>
  <si>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</si>
  <si>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</si>
  <si>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</si>
  <si>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</si>
  <si>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</si>
  <si>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</si>
  <si>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</si>
  <si>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</si>
  <si>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</si>
  <si>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</si>
  <si>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</si>
  <si>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</si>
  <si>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</si>
  <si>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</si>
  <si>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</si>
  <si>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</si>
  <si>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</si>
  <si>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</si>
  <si>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</si>
  <si>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</si>
  <si>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</si>
  <si>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</si>
  <si>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</si>
  <si>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</si>
  <si>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</si>
  <si>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</si>
  <si>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</si>
  <si>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</si>
  <si>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</si>
  <si>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</si>
  <si>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</si>
  <si>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</si>
  <si>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</si>
  <si>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</si>
  <si>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</si>
  <si>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</si>
  <si>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</si>
  <si>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</si>
  <si>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</si>
  <si>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</si>
  <si>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</si>
  <si>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</si>
  <si>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</si>
  <si>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</si>
  <si>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</si>
  <si>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</si>
  <si>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</si>
  <si>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</si>
  <si>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</si>
  <si>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</si>
  <si>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</si>
  <si>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</si>
  <si>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</si>
  <si>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</si>
  <si>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</si>
  <si>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</si>
  <si>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</si>
  <si>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</si>
  <si>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</si>
  <si>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</si>
  <si>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</si>
  <si>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</si>
  <si>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</si>
  <si>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</si>
  <si>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</si>
  <si>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</si>
  <si>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</si>
  <si>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</si>
  <si>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</si>
  <si>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</si>
  <si>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</si>
  <si>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</si>
  <si>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</si>
  <si>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</si>
  <si>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</si>
  <si>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</si>
  <si>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</si>
  <si>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</si>
  <si>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</si>
  <si>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</si>
  <si>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</si>
  <si>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</si>
  <si>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</si>
  <si>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</si>
  <si>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</si>
  <si>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</si>
  <si>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</si>
  <si>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</si>
  <si>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</si>
  <si>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</si>
  <si>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</si>
  <si>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</si>
  <si>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</si>
  <si>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</si>
  <si>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</si>
  <si>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</si>
  <si>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</si>
  <si>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</si>
  <si>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</si>
  <si>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</si>
  <si>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</si>
  <si>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</si>
  <si>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</si>
  <si>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</si>
  <si>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</si>
  <si>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</si>
  <si>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</si>
  <si>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</si>
  <si>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</si>
  <si>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</si>
  <si>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</si>
  <si>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</si>
  <si>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</si>
  <si>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</si>
  <si>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</si>
  <si>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</si>
  <si>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</si>
  <si>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</si>
  <si>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</si>
  <si>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</si>
  <si>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</si>
  <si>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</si>
  <si>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</si>
  <si>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</si>
  <si>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</si>
  <si>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</si>
  <si>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</si>
  <si>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</si>
  <si>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</si>
  <si>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</si>
  <si>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</si>
  <si>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</si>
  <si>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</si>
  <si>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</si>
  <si>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</si>
  <si>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</si>
  <si>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</si>
  <si>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</si>
  <si>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</si>
  <si>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</si>
  <si>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</si>
  <si>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</si>
  <si>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</si>
  <si>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</si>
  <si>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</si>
  <si>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</si>
  <si>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</si>
  <si>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</si>
  <si>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</si>
  <si>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</si>
  <si>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</si>
  <si>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</si>
  <si>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</si>
  <si>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</si>
  <si>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</si>
  <si>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</si>
  <si>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</si>
  <si>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</si>
  <si>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</si>
  <si>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</si>
  <si>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</si>
  <si>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</si>
  <si>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</si>
  <si>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</si>
  <si>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</si>
  <si>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</si>
  <si>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</si>
  <si>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</si>
  <si>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</si>
  <si>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</si>
  <si>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</si>
  <si>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</si>
  <si>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</si>
  <si>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</si>
  <si>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</si>
  <si>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</si>
  <si>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</si>
  <si>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</si>
  <si>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</si>
  <si>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</si>
  <si>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</si>
  <si>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</si>
  <si>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</si>
  <si>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</si>
  <si>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</si>
  <si>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</si>
  <si>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</si>
  <si>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</si>
  <si>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</si>
  <si>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</si>
  <si>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</si>
  <si>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</si>
  <si>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</si>
  <si>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</si>
  <si>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</si>
  <si>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</si>
  <si>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</si>
  <si>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</si>
  <si>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</si>
  <si>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</si>
  <si>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</si>
  <si>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</si>
  <si>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</si>
  <si>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</si>
  <si>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</si>
  <si>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</si>
  <si>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</si>
  <si>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</si>
  <si>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</si>
  <si>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</si>
  <si>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</si>
  <si>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</si>
  <si>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</si>
  <si>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</si>
  <si>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</si>
  <si>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</si>
  <si>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</si>
  <si>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</si>
  <si>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</si>
  <si>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</si>
  <si>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</si>
  <si>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</si>
  <si>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</si>
  <si>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</si>
  <si>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</si>
  <si>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</si>
  <si>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</si>
  <si>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</si>
  <si>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</si>
  <si>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</si>
  <si>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</si>
  <si>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</si>
  <si>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</si>
  <si>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</si>
  <si>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</si>
  <si>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</si>
  <si>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</si>
  <si>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</si>
  <si>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</si>
  <si>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</si>
  <si>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</si>
  <si>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</si>
  <si>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</si>
  <si>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</si>
  <si>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</si>
  <si>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</si>
  <si>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</si>
  <si>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</si>
  <si>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</si>
  <si>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</si>
  <si>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</si>
  <si>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</si>
  <si>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</si>
  <si>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</si>
  <si>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</si>
  <si>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</si>
  <si>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</si>
  <si>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</si>
  <si>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</si>
  <si>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</si>
  <si>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</si>
  <si>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</si>
  <si>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</si>
  <si>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</si>
  <si>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</si>
  <si>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</si>
  <si>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</si>
  <si>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</si>
  <si>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</si>
  <si>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</si>
  <si>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</si>
  <si>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</si>
  <si>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</si>
  <si>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</si>
  <si>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</si>
  <si>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</si>
  <si>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</si>
  <si>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</si>
  <si>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</si>
  <si>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</si>
  <si>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</si>
  <si>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</si>
  <si>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</si>
  <si>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</si>
  <si>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</si>
  <si>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</si>
  <si>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</si>
  <si>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</si>
  <si>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</si>
  <si>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</si>
  <si>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</si>
  <si>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</si>
  <si>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</si>
  <si>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</si>
  <si>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</si>
  <si>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</si>
  <si>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</si>
  <si>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</si>
  <si>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</si>
  <si>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</si>
  <si>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</si>
  <si>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</si>
  <si>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</si>
  <si>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</si>
  <si>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</si>
  <si>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</si>
  <si>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</si>
  <si>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</si>
  <si>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</si>
  <si>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</si>
  <si>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</si>
  <si>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</si>
  <si>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</si>
  <si>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</si>
  <si>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</si>
  <si>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</si>
  <si>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</si>
  <si>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</si>
  <si>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</si>
  <si>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</si>
  <si>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</si>
  <si>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</si>
  <si>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</si>
  <si>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</si>
  <si>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</si>
  <si>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</si>
  <si>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</si>
  <si>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</si>
  <si>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</si>
  <si>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</si>
  <si>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</si>
  <si>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</si>
  <si>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</si>
  <si>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</si>
  <si>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</si>
  <si>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</si>
  <si>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</si>
  <si>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</si>
  <si>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</si>
  <si>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</si>
  <si>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</si>
  <si>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</si>
  <si>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</si>
  <si>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</si>
  <si>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</si>
  <si>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</si>
  <si>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</si>
  <si>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</si>
  <si>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</si>
  <si>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</si>
  <si>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</si>
  <si>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</si>
  <si>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</si>
  <si>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</si>
  <si>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</si>
  <si>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</si>
  <si>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</si>
  <si>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</si>
  <si>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</si>
  <si>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</si>
  <si>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</si>
  <si>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</si>
  <si>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</si>
  <si>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</si>
  <si>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</si>
  <si>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</si>
  <si>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</si>
  <si>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</si>
  <si>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</si>
  <si>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</si>
  <si>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</si>
  <si>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</si>
  <si>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</si>
  <si>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</si>
  <si>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</si>
  <si>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</si>
  <si>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</si>
  <si>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</si>
  <si>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</si>
  <si>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</si>
  <si>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</si>
  <si>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</si>
  <si>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</si>
  <si>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</si>
  <si>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</si>
  <si>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</si>
  <si>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</si>
  <si>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</si>
  <si>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</si>
  <si>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</si>
  <si>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</si>
  <si>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</si>
  <si>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</si>
  <si>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</si>
  <si>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</si>
  <si>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</si>
  <si>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</si>
  <si>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</si>
  <si>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</si>
  <si>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</si>
  <si>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</si>
  <si>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</si>
  <si>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</si>
  <si>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</si>
  <si>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</si>
  <si>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</si>
  <si>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</si>
  <si>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</si>
  <si>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</si>
  <si>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</si>
  <si>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</si>
  <si>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</si>
  <si>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</si>
  <si>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</si>
  <si>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</si>
  <si>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</si>
  <si>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</si>
  <si>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</si>
  <si>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</si>
  <si>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</si>
  <si>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</si>
  <si>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</si>
  <si>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</si>
  <si>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</si>
  <si>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</si>
  <si>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</si>
  <si>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</si>
  <si>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</si>
  <si>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</si>
  <si>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</si>
  <si>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</si>
  <si>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</si>
  <si>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</si>
  <si>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</si>
  <si>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</si>
  <si>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</si>
  <si>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</si>
  <si>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</si>
  <si>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</si>
  <si>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</si>
  <si>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</si>
  <si>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</si>
  <si>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</si>
  <si>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</si>
  <si>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</si>
  <si>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</si>
  <si>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</si>
  <si>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</si>
  <si>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</si>
  <si>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</si>
  <si>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</si>
  <si>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</si>
  <si>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</si>
  <si>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</si>
  <si>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</si>
  <si>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</si>
  <si>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</si>
  <si>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</si>
  <si>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</si>
  <si>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</si>
  <si>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</si>
  <si>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</si>
  <si>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</si>
  <si>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</si>
  <si>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</si>
  <si>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</si>
  <si>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</si>
  <si>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</si>
  <si>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</si>
  <si>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</si>
  <si>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</si>
  <si>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</si>
  <si>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</si>
  <si>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</si>
  <si>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</si>
  <si>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</si>
  <si>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</si>
  <si>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</si>
  <si>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</si>
  <si>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</si>
  <si>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</si>
  <si>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</si>
  <si>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</si>
  <si>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</si>
  <si>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</si>
  <si>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</si>
  <si>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</si>
  <si>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</si>
  <si>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</si>
  <si>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</si>
  <si>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</si>
  <si>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</si>
  <si>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</si>
  <si>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</si>
  <si>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</si>
  <si>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</si>
  <si>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</si>
  <si>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</si>
  <si>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</si>
  <si>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</si>
  <si>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</si>
  <si>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</si>
  <si>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</si>
  <si>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</si>
  <si>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</si>
  <si>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</si>
  <si>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</si>
  <si>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</si>
  <si>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</si>
  <si>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</si>
  <si>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</si>
  <si>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</si>
  <si>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</si>
  <si>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</si>
  <si>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</si>
  <si>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</si>
  <si>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</si>
  <si>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</si>
  <si>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</si>
  <si>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</si>
  <si>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</si>
  <si>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</si>
  <si>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</si>
  <si>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</si>
  <si>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</si>
  <si>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</si>
  <si>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</si>
  <si>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</si>
  <si>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</si>
  <si>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</si>
  <si>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</si>
  <si>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</si>
  <si>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</si>
  <si>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</si>
  <si>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</si>
  <si>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</si>
  <si>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</si>
  <si>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</si>
  <si>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</si>
  <si>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</si>
  <si>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</si>
  <si>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</si>
  <si>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</si>
  <si>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</si>
  <si>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</si>
  <si>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</si>
  <si>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</si>
  <si>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</si>
  <si>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</si>
  <si>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</si>
  <si>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</si>
  <si>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</si>
  <si>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</si>
  <si>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</si>
  <si>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</si>
  <si>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</si>
  <si>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</si>
  <si>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</si>
  <si>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</si>
  <si>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</si>
  <si>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</si>
  <si>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</si>
  <si>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</si>
  <si>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</si>
  <si>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</si>
  <si>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</si>
  <si>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</si>
  <si>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</si>
  <si>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</si>
  <si>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</si>
  <si>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</si>
  <si>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</si>
  <si>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</si>
  <si>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</si>
  <si>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</si>
  <si>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</si>
  <si>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</si>
  <si>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</si>
  <si>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</si>
  <si>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</si>
  <si>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</si>
  <si>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</si>
  <si>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</si>
  <si>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</si>
  <si>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</si>
  <si>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</si>
  <si>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</si>
  <si>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</si>
  <si>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</si>
  <si>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</si>
  <si>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</si>
  <si>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</si>
  <si>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</si>
  <si>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</si>
  <si>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</si>
  <si>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</si>
  <si>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</si>
  <si>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</si>
  <si>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</si>
  <si>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</si>
  <si>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</si>
  <si>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</si>
  <si>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</si>
  <si>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</si>
  <si>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</si>
  <si>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</si>
  <si>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</si>
  <si>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</si>
  <si>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</si>
  <si>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</si>
  <si>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</si>
  <si>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</si>
  <si>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</si>
  <si>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</si>
  <si>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</si>
  <si>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</si>
  <si>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</si>
  <si>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</si>
  <si>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</si>
  <si>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</si>
  <si>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</si>
  <si>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</si>
  <si>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</si>
  <si>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</si>
  <si>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</si>
  <si>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</si>
  <si>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</si>
  <si>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</si>
  <si>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</si>
  <si>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</si>
  <si>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</si>
  <si>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</si>
  <si>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</si>
  <si>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</si>
  <si>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</si>
  <si>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</si>
  <si>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</si>
  <si>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</si>
  <si>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</si>
  <si>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</si>
  <si>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</si>
  <si>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</si>
  <si>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</si>
  <si>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</si>
  <si>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</si>
  <si>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</si>
  <si>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</si>
  <si>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</si>
  <si>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</si>
  <si>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</si>
  <si>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</si>
  <si>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</si>
  <si>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</si>
  <si>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</si>
  <si>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</si>
  <si>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</si>
  <si>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</si>
  <si>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</si>
  <si>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</si>
  <si>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</si>
  <si>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</si>
  <si>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</si>
  <si>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</si>
  <si>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</si>
  <si>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</si>
  <si>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</si>
  <si>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</si>
  <si>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</si>
  <si>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</si>
  <si>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</si>
  <si>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</si>
  <si>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</si>
  <si>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</si>
  <si>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</si>
  <si>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</si>
  <si>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</si>
  <si>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</si>
  <si>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</si>
  <si>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</si>
  <si>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</si>
  <si>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</si>
  <si>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</si>
  <si>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</si>
  <si>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</si>
  <si>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</si>
  <si>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</si>
  <si>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</si>
  <si>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</si>
  <si>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</si>
  <si>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</si>
  <si>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</si>
  <si>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</si>
  <si>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</si>
  <si>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</si>
  <si>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</si>
  <si>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</si>
  <si>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</si>
  <si>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</si>
  <si>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</si>
  <si>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</si>
  <si>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</si>
  <si>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</si>
  <si>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</si>
  <si>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</si>
  <si>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</si>
  <si>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</si>
  <si>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</si>
  <si>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</si>
  <si>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</si>
  <si>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</si>
  <si>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</si>
  <si>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</si>
  <si>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</si>
  <si>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</si>
  <si>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</si>
  <si>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</si>
  <si>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</si>
  <si>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</si>
  <si>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</si>
  <si>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</si>
  <si>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</si>
  <si>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</si>
  <si>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</si>
  <si>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</si>
  <si>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</si>
  <si>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</si>
  <si>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</si>
  <si>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</si>
  <si>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</si>
  <si>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</si>
  <si>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</si>
  <si>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</si>
  <si>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</si>
  <si>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</si>
  <si>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</si>
  <si>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</si>
  <si>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</si>
  <si>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</si>
  <si>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</si>
  <si>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</si>
  <si>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</si>
  <si>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</si>
  <si>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</si>
  <si>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</si>
  <si>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</si>
  <si>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</si>
  <si>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</si>
  <si>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</si>
  <si>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</si>
  <si>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</si>
  <si>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</si>
  <si>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</si>
  <si>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</si>
  <si>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</si>
  <si>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</si>
  <si>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</si>
  <si>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</si>
  <si>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</si>
  <si>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</si>
  <si>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</si>
  <si>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</si>
  <si>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</si>
  <si>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</si>
  <si>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</si>
  <si>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</si>
  <si>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</si>
  <si>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</si>
  <si>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</si>
  <si>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</si>
  <si>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</si>
  <si>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</si>
  <si>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</si>
  <si>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</si>
  <si>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</si>
  <si>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</si>
  <si>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</si>
  <si>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</si>
  <si>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</si>
  <si>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</si>
  <si>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</si>
  <si>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</si>
  <si>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</si>
  <si>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</si>
  <si>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</si>
  <si>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</si>
  <si>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</si>
  <si>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</si>
  <si>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</si>
  <si>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</si>
  <si>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</si>
  <si>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</si>
  <si>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</si>
  <si>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</si>
  <si>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</si>
  <si>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</si>
  <si>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</si>
  <si>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</si>
  <si>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</si>
  <si>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</si>
  <si>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</si>
  <si>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</si>
  <si>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</si>
  <si>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</si>
  <si>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</si>
  <si>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</si>
  <si>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</si>
  <si>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</si>
  <si>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</si>
  <si>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</si>
  <si>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</si>
  <si>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</si>
  <si>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</si>
  <si>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</si>
  <si>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</si>
  <si>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</si>
  <si>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</si>
  <si>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</si>
  <si>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</si>
  <si>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</si>
  <si>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</si>
  <si>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</si>
  <si>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</si>
  <si>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</si>
  <si>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</si>
  <si>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</si>
  <si>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</si>
  <si>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</si>
  <si>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</si>
  <si>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</si>
  <si>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</si>
  <si>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</si>
  <si>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</si>
  <si>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</si>
  <si>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</si>
  <si>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</si>
  <si>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</si>
  <si>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</si>
  <si>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</si>
  <si>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</si>
  <si>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</si>
  <si>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</si>
  <si>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</si>
  <si>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</si>
  <si>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</si>
  <si>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</si>
  <si>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</si>
  <si>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</si>
  <si>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</si>
  <si>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</si>
  <si>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</si>
  <si>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</si>
  <si>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</si>
  <si>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</si>
  <si>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</si>
  <si>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</si>
  <si>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</si>
  <si>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</si>
  <si>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</si>
  <si>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</si>
  <si>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</si>
  <si>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</si>
  <si>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</si>
  <si>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</si>
  <si>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</si>
  <si>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</si>
  <si>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</si>
  <si>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</si>
  <si>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</si>
  <si>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</si>
  <si>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</si>
  <si>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</si>
  <si>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</si>
  <si>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</si>
  <si>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</si>
  <si>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</si>
  <si>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</si>
  <si>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</si>
  <si>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</si>
  <si>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</si>
  <si>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</si>
  <si>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</si>
  <si>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</si>
  <si>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</si>
  <si>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</si>
  <si>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</si>
  <si>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</si>
  <si>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</si>
  <si>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</si>
  <si>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</si>
  <si>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</si>
  <si>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</si>
  <si>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</si>
  <si>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</si>
  <si>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</si>
  <si>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</si>
  <si>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</si>
  <si>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</si>
  <si>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</si>
  <si>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</si>
  <si>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</si>
  <si>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</si>
  <si>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</si>
  <si>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</si>
  <si>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</si>
  <si>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</si>
  <si>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</si>
  <si>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</si>
  <si>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</si>
  <si>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</si>
  <si>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</si>
  <si>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</si>
  <si>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</si>
  <si>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</si>
  <si>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</si>
  <si>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</si>
  <si>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</si>
  <si>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</si>
  <si>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</si>
  <si>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</si>
  <si>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</si>
  <si>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</si>
  <si>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</si>
  <si>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</si>
  <si>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</si>
  <si>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</si>
  <si>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</si>
  <si>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</si>
  <si>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</si>
  <si>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</si>
  <si>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</si>
  <si>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</si>
  <si>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</si>
  <si>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</si>
  <si>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</si>
  <si>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</si>
  <si>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</si>
  <si>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</si>
  <si>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</si>
  <si>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</si>
  <si>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</si>
  <si>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</si>
  <si>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</si>
  <si>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</si>
  <si>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</si>
  <si>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</si>
  <si>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</si>
  <si>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</si>
  <si>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</si>
  <si>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</si>
  <si>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</si>
  <si>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</si>
  <si>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</si>
  <si>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</si>
  <si>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</si>
  <si>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</si>
  <si>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</si>
  <si>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</si>
  <si>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</si>
  <si>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</si>
  <si>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</si>
  <si>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</si>
  <si>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</si>
  <si>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</si>
  <si>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</si>
  <si>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</si>
  <si>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</si>
  <si>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</si>
  <si>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</si>
  <si>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</si>
  <si>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</si>
  <si>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</si>
  <si>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</si>
  <si>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</si>
  <si>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</si>
  <si>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</si>
  <si>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</si>
  <si>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</si>
  <si>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</si>
  <si>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</si>
  <si>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</si>
  <si>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</si>
  <si>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</si>
  <si>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</si>
  <si>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</si>
  <si>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</si>
  <si>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</si>
  <si>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</si>
  <si>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</si>
  <si>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</si>
  <si>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</si>
  <si>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</si>
  <si>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</si>
  <si>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</si>
  <si>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</si>
  <si>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</si>
  <si>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</si>
  <si>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</si>
  <si>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</si>
  <si>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</si>
  <si>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</si>
  <si>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</si>
  <si>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</si>
  <si>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</si>
  <si>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</si>
  <si>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</si>
  <si>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</si>
  <si>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</si>
  <si>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</si>
  <si>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</si>
  <si>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</si>
  <si>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</si>
  <si>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</si>
  <si>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</si>
  <si>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</si>
  <si>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</si>
  <si>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</si>
  <si>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</si>
  <si>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</si>
  <si>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</si>
  <si>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</si>
  <si>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</si>
  <si>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</si>
  <si>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</si>
  <si>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</si>
  <si>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</si>
  <si>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</si>
  <si>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</si>
  <si>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</si>
  <si>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</si>
  <si>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</si>
  <si>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</si>
  <si>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</si>
  <si>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</si>
  <si>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</si>
  <si>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</si>
  <si>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</si>
  <si>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</si>
  <si>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</si>
  <si>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</si>
  <si>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</si>
  <si>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</si>
  <si>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</si>
  <si>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</si>
  <si>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</si>
  <si>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</si>
  <si>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</si>
  <si>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</si>
  <si>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</si>
  <si>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</si>
  <si>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</si>
  <si>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</si>
  <si>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</si>
  <si>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</si>
  <si>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</si>
  <si>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</si>
  <si>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</si>
  <si>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</si>
  <si>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</si>
  <si>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</si>
  <si>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</si>
  <si>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</si>
  <si>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</si>
  <si>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</si>
  <si>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</si>
  <si>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</si>
  <si>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</si>
  <si>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</si>
  <si>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</si>
  <si>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</si>
  <si>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</si>
  <si>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</si>
  <si>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</si>
  <si>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</si>
  <si>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</si>
  <si>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</si>
  <si>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</si>
  <si>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</si>
  <si>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</si>
  <si>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</si>
  <si>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</si>
  <si>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</si>
  <si>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</si>
  <si>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</si>
  <si>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</si>
  <si>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</si>
  <si>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</si>
  <si>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</si>
  <si>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</si>
  <si>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</si>
  <si>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</si>
  <si>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</si>
  <si>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</si>
  <si>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</si>
  <si>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</si>
  <si>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</si>
  <si>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</si>
  <si>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</si>
  <si>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</si>
  <si>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</si>
  <si>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</si>
  <si>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</si>
  <si>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</si>
  <si>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</si>
  <si>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</si>
  <si>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</si>
  <si>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</si>
  <si>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</si>
  <si>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</si>
  <si>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</si>
  <si>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</si>
  <si>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</si>
  <si>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</si>
  <si>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</si>
  <si>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</si>
  <si>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</si>
  <si>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</si>
  <si>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</si>
  <si>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</si>
  <si>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</si>
  <si>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</si>
  <si>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</si>
  <si>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</si>
  <si>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</si>
  <si>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</si>
  <si>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</si>
  <si>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</si>
  <si>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</si>
  <si>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</si>
  <si>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</si>
  <si>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</si>
  <si>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</si>
  <si>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</si>
  <si>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</si>
  <si>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</si>
  <si>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</si>
  <si>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</si>
  <si>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</si>
  <si>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</si>
  <si>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</si>
  <si>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</si>
  <si>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</si>
  <si>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</si>
  <si>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</si>
  <si>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</si>
  <si>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</si>
  <si>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</si>
  <si>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</si>
  <si>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</si>
  <si>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</si>
  <si>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</si>
  <si>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</si>
  <si>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</si>
  <si>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</si>
  <si>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</si>
  <si>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</si>
  <si>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</si>
  <si>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</si>
  <si>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</si>
  <si>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</si>
  <si>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</si>
  <si>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</si>
  <si>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</si>
  <si>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</si>
  <si>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</si>
  <si>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</si>
  <si>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</si>
  <si>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</si>
  <si>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</si>
  <si>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</si>
  <si>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</si>
  <si>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</si>
  <si>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</si>
  <si>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</si>
  <si>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</si>
  <si>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</si>
  <si>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</si>
  <si>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</si>
  <si>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</si>
  <si>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</si>
  <si>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</si>
  <si>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</si>
  <si>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</si>
  <si>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</si>
  <si>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</si>
  <si>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</si>
  <si>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</si>
  <si>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</si>
  <si>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</si>
  <si>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</si>
  <si>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</si>
  <si>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</si>
  <si>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</si>
  <si>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</si>
  <si>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</si>
  <si>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</si>
  <si>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</si>
  <si>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</si>
  <si>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</si>
  <si>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</si>
  <si>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</si>
  <si>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</si>
  <si>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</si>
  <si>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</si>
  <si>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</si>
  <si>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</si>
  <si>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</si>
  <si>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</si>
  <si>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</si>
  <si>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</si>
  <si>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</si>
  <si>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</si>
  <si>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</si>
  <si>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</si>
  <si>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</si>
  <si>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</si>
  <si>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</si>
  <si>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</si>
  <si>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</si>
  <si>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</si>
  <si>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</si>
  <si>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</si>
  <si>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</si>
  <si>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</si>
  <si>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</si>
  <si>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</si>
  <si>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</si>
  <si>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</si>
  <si>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</si>
  <si>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</si>
  <si>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</si>
  <si>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</si>
  <si>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</si>
  <si>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</si>
  <si>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</si>
  <si>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</si>
  <si>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</si>
  <si>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</si>
  <si>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</si>
  <si>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</si>
  <si>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</si>
  <si>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</si>
  <si>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</si>
  <si>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</si>
  <si>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</si>
  <si>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</si>
  <si>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</si>
  <si>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</si>
  <si>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</si>
  <si>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</si>
  <si>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</si>
  <si>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</si>
  <si>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</si>
  <si>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</si>
  <si>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</si>
  <si>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</si>
  <si>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</si>
  <si>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</si>
  <si>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</si>
  <si>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</si>
  <si>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</si>
  <si>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</si>
  <si>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</si>
  <si>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</si>
  <si>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</si>
  <si>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</si>
  <si>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</si>
  <si>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</si>
  <si>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</si>
  <si>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</si>
  <si>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</si>
  <si>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</si>
  <si>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</si>
  <si>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</si>
  <si>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</si>
  <si>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</si>
  <si>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</si>
  <si>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</si>
  <si>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</si>
  <si>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</si>
  <si>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</si>
  <si>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</si>
  <si>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</si>
  <si>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</si>
  <si>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</si>
  <si>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</si>
  <si>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</si>
  <si>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</si>
  <si>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</si>
  <si>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</si>
  <si>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</si>
  <si>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</si>
  <si>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</si>
  <si>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</si>
  <si>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</si>
  <si>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</si>
  <si>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</si>
  <si>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</si>
  <si>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</si>
  <si>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</si>
  <si>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</si>
  <si>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</si>
  <si>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</si>
  <si>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</si>
  <si>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</si>
  <si>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</si>
  <si>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</si>
  <si>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</si>
  <si>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</si>
  <si>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</si>
  <si>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</si>
  <si>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</si>
  <si>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</si>
  <si>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</si>
  <si>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</si>
  <si>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</si>
  <si>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</si>
  <si>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</si>
  <si>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</si>
  <si>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</si>
  <si>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</si>
  <si>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</si>
  <si>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</si>
  <si>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</si>
  <si>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</si>
  <si>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</si>
  <si>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</si>
  <si>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</si>
  <si>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</si>
  <si>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</si>
  <si>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</si>
  <si>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</si>
  <si>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</si>
  <si>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</si>
  <si>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</si>
  <si>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</si>
  <si>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</si>
  <si>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</si>
  <si>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</si>
  <si>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</si>
  <si>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</si>
  <si>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</si>
  <si>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</si>
  <si>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</si>
  <si>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</si>
  <si>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</si>
  <si>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</si>
  <si>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</si>
  <si>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</si>
  <si>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</si>
  <si>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</si>
  <si>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</si>
  <si>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</si>
  <si>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</si>
  <si>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</si>
  <si>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</si>
  <si>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</si>
  <si>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</si>
  <si>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</si>
  <si>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</si>
  <si>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</si>
  <si>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</si>
  <si>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</si>
  <si>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</si>
  <si>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</si>
  <si>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</si>
  <si>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</si>
  <si>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</si>
  <si>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</si>
  <si>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</si>
  <si>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</si>
  <si>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</si>
  <si>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</si>
  <si>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</si>
  <si>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</si>
  <si>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</si>
  <si>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</si>
  <si>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</si>
  <si>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</si>
  <si>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</si>
  <si>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</si>
  <si>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</si>
  <si>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</si>
  <si>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</si>
  <si>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</si>
  <si>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</si>
  <si>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</si>
  <si>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</si>
  <si>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</si>
  <si>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</si>
  <si>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</si>
  <si>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</si>
  <si>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</si>
  <si>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</si>
  <si>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</si>
  <si>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</si>
  <si>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</si>
  <si>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</si>
  <si>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</si>
  <si>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</si>
  <si>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</si>
  <si>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</si>
  <si>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</si>
  <si>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</si>
  <si>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</si>
  <si>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</si>
  <si>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</si>
  <si>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</si>
  <si>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</si>
  <si>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</si>
  <si>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</si>
  <si>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</si>
  <si>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</si>
  <si>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</si>
  <si>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</si>
  <si>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</si>
  <si>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</si>
  <si>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</si>
  <si>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</si>
  <si>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</si>
  <si>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</si>
  <si>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</si>
  <si>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</si>
  <si>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</si>
  <si>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</si>
  <si>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</si>
  <si>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</si>
  <si>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</si>
  <si>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</si>
  <si>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</si>
  <si>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</si>
  <si>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</si>
  <si>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</si>
  <si>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</si>
  <si>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</si>
  <si>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</si>
  <si>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</si>
  <si>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</si>
  <si>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</si>
  <si>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</si>
  <si>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</si>
  <si>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</si>
  <si>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</si>
  <si>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</si>
  <si>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</si>
  <si>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</si>
  <si>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</si>
  <si>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</si>
  <si>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</si>
  <si>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</si>
  <si>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</si>
  <si>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</si>
  <si>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</si>
  <si>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</si>
  <si>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</si>
  <si>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</si>
  <si>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</si>
  <si>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</si>
  <si>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</si>
  <si>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</si>
  <si>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</si>
  <si>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</si>
  <si>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</si>
  <si>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</si>
  <si>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</si>
  <si>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</si>
  <si>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</si>
  <si>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</si>
  <si>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</si>
  <si>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</si>
  <si>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</si>
  <si>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</si>
  <si>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</si>
  <si>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</si>
  <si>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</si>
  <si>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</si>
  <si>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</si>
  <si>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</si>
  <si>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</si>
  <si>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</si>
  <si>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</si>
  <si>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</si>
  <si>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</si>
  <si>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</si>
  <si>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</si>
  <si>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</si>
  <si>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</si>
  <si>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</si>
  <si>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</si>
  <si>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</si>
  <si>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</si>
  <si>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</si>
  <si>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</si>
  <si>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</si>
  <si>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</si>
  <si>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</si>
  <si>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</si>
  <si>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</si>
  <si>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</si>
  <si>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</si>
  <si>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</si>
  <si>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</si>
  <si>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</si>
  <si>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</si>
  <si>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</si>
  <si>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</si>
  <si>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</si>
  <si>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</si>
  <si>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</si>
  <si>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</si>
  <si>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</si>
  <si>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</si>
  <si>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</si>
  <si>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</si>
  <si>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</si>
  <si>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</si>
  <si>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</si>
  <si>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</si>
  <si>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</si>
  <si>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</si>
  <si>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</si>
  <si>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</si>
  <si>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</si>
  <si>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</si>
  <si>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</si>
  <si>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</si>
  <si>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</si>
  <si>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</si>
  <si>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</si>
  <si>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</si>
  <si>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</si>
  <si>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</si>
  <si>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</si>
  <si>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</si>
  <si>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</si>
  <si>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</si>
  <si>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</si>
  <si>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</si>
  <si>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</si>
  <si>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</si>
  <si>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</si>
  <si>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</si>
  <si>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</si>
  <si>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</si>
  <si>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</si>
  <si>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</si>
  <si>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</si>
  <si>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</si>
  <si>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</si>
  <si>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</si>
  <si>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</si>
  <si>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</si>
  <si>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</si>
  <si>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</si>
  <si>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</si>
  <si>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</si>
  <si>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</si>
  <si>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</si>
  <si>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</si>
  <si>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</si>
  <si>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</si>
  <si>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</si>
  <si>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</si>
  <si>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</si>
  <si>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</si>
  <si>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</si>
  <si>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</si>
  <si>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</si>
  <si>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</si>
  <si>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</si>
  <si>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</si>
  <si>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</si>
  <si>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</si>
  <si>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</si>
  <si>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</si>
  <si>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</si>
  <si>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</si>
  <si>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</si>
  <si>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</si>
  <si>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</si>
  <si>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</si>
  <si>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</si>
  <si>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</si>
  <si>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</si>
  <si>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</si>
  <si>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</si>
  <si>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</si>
  <si>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</si>
  <si>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</si>
  <si>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</si>
  <si>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</si>
  <si>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</si>
  <si>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</si>
  <si>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</si>
  <si>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</si>
  <si>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</si>
  <si>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</si>
  <si>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</si>
  <si>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</si>
  <si>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</si>
  <si>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</si>
  <si>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</si>
  <si>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</si>
  <si>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</si>
  <si>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</si>
  <si>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</si>
  <si>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</si>
  <si>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</si>
  <si>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</si>
  <si>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</si>
  <si>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</si>
  <si>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</si>
  <si>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</si>
  <si>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</si>
  <si>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</si>
  <si>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</si>
  <si>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</si>
  <si>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</si>
  <si>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</si>
  <si>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</si>
  <si>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</si>
  <si>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</si>
  <si>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</si>
  <si>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</si>
  <si>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</si>
  <si>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</si>
  <si>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</si>
  <si>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</si>
  <si>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</si>
  <si>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</si>
  <si>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</si>
  <si>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</si>
  <si>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</si>
  <si>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</si>
  <si>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</si>
  <si>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</si>
  <si>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</si>
  <si>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</si>
  <si>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</si>
  <si>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</si>
  <si>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</si>
  <si>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</si>
  <si>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</si>
  <si>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</si>
  <si>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</si>
  <si>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</si>
  <si>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</si>
  <si>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</si>
  <si>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</si>
  <si>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</si>
  <si>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</si>
  <si>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</si>
  <si>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</si>
  <si>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</si>
  <si>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</si>
  <si>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</si>
  <si>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</si>
  <si>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</si>
  <si>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</si>
  <si>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</si>
  <si>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</si>
  <si>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</si>
  <si>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</si>
  <si>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</si>
  <si>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</si>
  <si>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</si>
  <si>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</si>
  <si>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</si>
  <si>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</si>
  <si>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</si>
  <si>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</si>
  <si>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</si>
  <si>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</si>
  <si>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</si>
  <si>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</si>
  <si>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</si>
  <si>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</si>
  <si>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</si>
  <si>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</si>
  <si>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</si>
  <si>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</si>
  <si>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</si>
  <si>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</si>
  <si>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</si>
  <si>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</si>
  <si>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</si>
  <si>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</si>
  <si>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</si>
  <si>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</si>
  <si>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</si>
  <si>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</si>
  <si>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</si>
  <si>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</si>
  <si>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</si>
  <si>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</si>
  <si>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</si>
  <si>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</si>
  <si>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</si>
  <si>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</si>
  <si>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</si>
  <si>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</si>
  <si>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</si>
  <si>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</si>
  <si>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</si>
  <si>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</si>
  <si>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</si>
  <si>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</si>
  <si>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</si>
  <si>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</si>
  <si>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</si>
  <si>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</si>
  <si>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</si>
  <si>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</si>
  <si>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</si>
  <si>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</si>
  <si>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</si>
  <si>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</si>
  <si>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</si>
  <si>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</si>
  <si>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</si>
  <si>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</si>
  <si>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</si>
  <si>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</si>
  <si>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</si>
  <si>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</si>
  <si>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</si>
  <si>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</si>
  <si>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</si>
  <si>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</si>
  <si>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</si>
  <si>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</si>
  <si>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</si>
  <si>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</si>
  <si>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</si>
  <si>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</si>
  <si>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</si>
  <si>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</si>
  <si>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</si>
  <si>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</si>
  <si>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</si>
  <si>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</si>
  <si>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</si>
  <si>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</si>
  <si>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</si>
  <si>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</si>
  <si>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</si>
  <si>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</si>
  <si>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</si>
  <si>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</si>
  <si>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</si>
  <si>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</si>
  <si>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</si>
  <si>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</si>
  <si>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</si>
  <si>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</si>
  <si>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</si>
  <si>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</si>
  <si>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</si>
  <si>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</si>
  <si>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</si>
  <si>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</si>
  <si>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</si>
  <si>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</si>
  <si>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</si>
  <si>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</si>
  <si>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</si>
  <si>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</si>
  <si>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</si>
  <si>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</si>
  <si>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</si>
  <si>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</si>
  <si>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</si>
  <si>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</si>
  <si>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</si>
  <si>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</si>
  <si>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</si>
  <si>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</si>
  <si>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</si>
  <si>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</si>
  <si>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</si>
  <si>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</si>
  <si>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</si>
  <si>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</si>
  <si>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</si>
  <si>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</si>
  <si>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</si>
  <si>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</si>
  <si>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</si>
  <si>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</si>
  <si>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</si>
  <si>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</si>
  <si>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</si>
  <si>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</si>
  <si>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</si>
  <si>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</si>
  <si>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</si>
  <si>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</si>
  <si>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</si>
  <si>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</si>
  <si>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</si>
  <si>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</si>
  <si>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</si>
  <si>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</si>
  <si>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</si>
  <si>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</si>
  <si>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</si>
  <si>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</si>
  <si>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</si>
  <si>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</si>
  <si>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</si>
  <si>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</si>
  <si>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</si>
  <si>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</si>
  <si>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</si>
  <si>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</si>
  <si>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</si>
  <si>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</si>
  <si>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</si>
  <si>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</si>
  <si>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</si>
  <si>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</si>
  <si>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</si>
  <si>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</si>
  <si>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</si>
  <si>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</si>
  <si>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</si>
  <si>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</si>
  <si>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</si>
  <si>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</si>
  <si>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</si>
  <si>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</si>
  <si>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</si>
  <si>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</si>
  <si>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</si>
  <si>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</si>
  <si>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</si>
  <si>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</si>
  <si>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</si>
  <si>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</si>
  <si>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</si>
  <si>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</si>
  <si>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</si>
  <si>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</si>
  <si>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</si>
  <si>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</si>
  <si>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</si>
  <si>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</si>
  <si>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</si>
  <si>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</si>
  <si>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</si>
  <si>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</si>
  <si>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</si>
  <si>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</si>
  <si>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</si>
  <si>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</si>
  <si>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</si>
  <si>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</si>
  <si>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</si>
  <si>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</si>
  <si>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</si>
  <si>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</si>
  <si>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</si>
  <si>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</si>
  <si>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</si>
  <si>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</si>
  <si>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</si>
  <si>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</si>
  <si>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</si>
  <si>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</si>
  <si>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</si>
  <si>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</si>
  <si>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</si>
  <si>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</si>
  <si>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</si>
  <si>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</si>
  <si>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</si>
  <si>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</si>
  <si>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</si>
  <si>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</si>
  <si>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</si>
  <si>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</si>
  <si>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</si>
  <si>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</si>
  <si>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</si>
  <si>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</si>
  <si>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</si>
  <si>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</si>
  <si>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</si>
  <si>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</si>
  <si>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</si>
  <si>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</si>
  <si>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</si>
  <si>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</si>
  <si>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</si>
  <si>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</si>
  <si>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</si>
  <si>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</si>
  <si>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</si>
  <si>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</si>
  <si>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</si>
  <si>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</si>
  <si>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</si>
  <si>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</si>
  <si>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</si>
  <si>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</si>
  <si>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</si>
  <si>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</si>
  <si>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</si>
  <si>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</si>
  <si>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</si>
  <si>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</si>
  <si>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</si>
  <si>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</si>
  <si>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</si>
  <si>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</si>
  <si>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</si>
  <si>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</si>
  <si>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</si>
  <si>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</si>
  <si>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</si>
  <si>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</si>
  <si>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</si>
  <si>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</si>
  <si>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</si>
  <si>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</si>
  <si>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</si>
  <si>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</si>
  <si>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</si>
  <si>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</si>
  <si>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</si>
  <si>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</si>
  <si>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</si>
  <si>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</si>
  <si>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</si>
  <si>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</si>
  <si>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</si>
  <si>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</si>
  <si>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</si>
  <si>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</si>
  <si>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</si>
  <si>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</si>
  <si>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</si>
  <si>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</si>
  <si>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</si>
  <si>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</si>
  <si>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</si>
  <si>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</si>
  <si>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</si>
  <si>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</si>
  <si>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</si>
  <si>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</si>
  <si>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</si>
  <si>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</si>
  <si>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</si>
  <si>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</si>
  <si>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</si>
  <si>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</si>
  <si>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</si>
  <si>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</si>
  <si>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</si>
  <si>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</si>
  <si>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</si>
  <si>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</si>
  <si>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</si>
  <si>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</si>
  <si>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</si>
  <si>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</si>
  <si>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</si>
  <si>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</si>
  <si>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</si>
  <si>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</si>
  <si>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</si>
  <si>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</si>
  <si>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</si>
  <si>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</si>
  <si>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</si>
  <si>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</si>
  <si>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</si>
  <si>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</si>
  <si>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</si>
  <si>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</si>
  <si>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</si>
  <si>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</si>
  <si>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</si>
  <si>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</si>
  <si>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</si>
  <si>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</si>
  <si>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</si>
  <si>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</si>
  <si>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</si>
  <si>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</si>
  <si>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</si>
  <si>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</si>
  <si>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</si>
  <si>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</si>
  <si>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</si>
  <si>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</si>
  <si>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</si>
  <si>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</si>
  <si>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</si>
  <si>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</si>
  <si>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</si>
  <si>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</si>
  <si>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</si>
  <si>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</si>
  <si>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</si>
  <si>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</si>
  <si>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</si>
  <si>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</si>
  <si>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</si>
  <si>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</si>
  <si>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</si>
  <si>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</si>
  <si>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</si>
  <si>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</si>
  <si>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</si>
  <si>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</si>
  <si>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</si>
  <si>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</si>
  <si>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</si>
  <si>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</si>
  <si>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</si>
  <si>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</si>
  <si>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</si>
  <si>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</si>
  <si>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</si>
  <si>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</si>
  <si>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</si>
  <si>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</si>
  <si>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</si>
  <si>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</si>
  <si>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</si>
  <si>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</si>
  <si>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</si>
  <si>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</si>
  <si>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</si>
  <si>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</si>
  <si>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</si>
  <si>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</si>
  <si>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</si>
  <si>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</si>
  <si>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</si>
  <si>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</si>
  <si>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</si>
  <si>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</si>
  <si>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</si>
  <si>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</si>
  <si>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</si>
  <si>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</si>
  <si>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</si>
  <si>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</si>
  <si>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</si>
  <si>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</si>
  <si>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</si>
  <si>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</si>
  <si>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</si>
  <si>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</si>
  <si>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</si>
  <si>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</si>
  <si>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</si>
  <si>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</si>
  <si>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</si>
  <si>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</si>
  <si>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</si>
  <si>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</si>
  <si>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</si>
  <si>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</si>
  <si>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</si>
  <si>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</si>
  <si>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</si>
  <si>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</si>
  <si>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</si>
  <si>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</si>
  <si>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</si>
  <si>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</si>
  <si>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</si>
  <si>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</si>
  <si>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</si>
  <si>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</si>
  <si>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</si>
  <si>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</si>
  <si>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</si>
  <si>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</si>
  <si>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</si>
  <si>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</si>
  <si>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</si>
  <si>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</si>
  <si>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</si>
  <si>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</si>
  <si>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</si>
  <si>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</si>
  <si>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</si>
  <si>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</si>
  <si>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</si>
  <si>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</si>
  <si>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</si>
  <si>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</si>
  <si>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</si>
  <si>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</si>
  <si>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</si>
  <si>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</si>
  <si>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</si>
  <si>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</si>
  <si>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</si>
  <si>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</si>
  <si>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</si>
  <si>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</si>
  <si>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</si>
  <si>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</si>
  <si>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</si>
  <si>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</si>
  <si>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</si>
  <si>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</si>
  <si>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</si>
  <si>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</si>
  <si>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</si>
  <si>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</si>
  <si>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</si>
  <si>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</si>
  <si>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</si>
  <si>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</si>
  <si>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</si>
  <si>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</si>
  <si>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</si>
  <si>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</si>
  <si>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</si>
  <si>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</si>
  <si>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</si>
  <si>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</si>
  <si>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</si>
  <si>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</si>
  <si>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</si>
  <si>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</si>
  <si>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</si>
  <si>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</si>
  <si>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</si>
  <si>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</si>
  <si>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</si>
  <si>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</si>
  <si>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</si>
  <si>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</si>
  <si>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</si>
  <si>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</si>
  <si>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</si>
  <si>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</si>
  <si>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</si>
  <si>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</si>
  <si>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</si>
  <si>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</si>
  <si>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</si>
  <si>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</si>
  <si>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</si>
  <si>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</si>
  <si>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</si>
  <si>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</si>
  <si>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</si>
  <si>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</si>
  <si>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</si>
  <si>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</si>
  <si>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</si>
  <si>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</si>
  <si>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</si>
  <si>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</si>
  <si>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</si>
  <si>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</si>
  <si>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</si>
  <si>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</si>
  <si>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</si>
  <si>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</si>
  <si>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</si>
  <si>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</si>
  <si>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</si>
  <si>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</si>
  <si>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</si>
  <si>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</si>
  <si>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</si>
  <si>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</si>
  <si>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</si>
  <si>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</si>
  <si>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</si>
  <si>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</si>
  <si>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</si>
  <si>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</si>
  <si>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</si>
  <si>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</si>
  <si>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</si>
  <si>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</si>
  <si>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</si>
  <si>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</si>
  <si>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</si>
  <si>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</si>
  <si>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</si>
  <si>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</si>
  <si>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</si>
  <si>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</si>
  <si>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</si>
  <si>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</si>
  <si>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</si>
  <si>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</si>
  <si>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</si>
  <si>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</si>
  <si>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</si>
  <si>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</si>
  <si>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</si>
  <si>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</si>
  <si>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</si>
  <si>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</si>
  <si>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</si>
  <si>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</si>
  <si>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</si>
  <si>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</si>
  <si>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</si>
  <si>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</si>
  <si>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</si>
  <si>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</si>
  <si>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</si>
  <si>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</si>
  <si>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</si>
  <si>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</si>
  <si>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</si>
  <si>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</si>
  <si>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</si>
  <si>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</si>
  <si>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</si>
  <si>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</si>
  <si>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</si>
  <si>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</si>
  <si>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</si>
  <si>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</si>
  <si>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</si>
  <si>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</si>
  <si>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</si>
  <si>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</si>
  <si>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</si>
  <si>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</si>
  <si>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</si>
  <si>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</si>
  <si>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</si>
  <si>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</si>
  <si>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</si>
  <si>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</si>
  <si>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</si>
  <si>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</si>
  <si>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</si>
  <si>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</si>
  <si>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</si>
  <si>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</si>
  <si>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</si>
  <si>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</si>
  <si>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</si>
  <si>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</si>
  <si>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</si>
  <si>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</si>
  <si>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</si>
  <si>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</si>
  <si>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</si>
  <si>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</si>
  <si>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</si>
  <si>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</si>
  <si>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</si>
  <si>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</si>
  <si>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</si>
  <si>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</si>
  <si>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</si>
  <si>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</si>
  <si>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</si>
  <si>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</si>
  <si>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</si>
  <si>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</si>
  <si>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</si>
  <si>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</si>
  <si>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</si>
  <si>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</si>
  <si>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</si>
  <si>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</si>
  <si>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</si>
  <si>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</si>
  <si>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</si>
  <si>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</si>
  <si>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</si>
  <si>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</si>
  <si>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</si>
  <si>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</si>
  <si>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</si>
  <si>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</si>
  <si>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</si>
  <si>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</si>
  <si>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</si>
  <si>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</si>
  <si>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</si>
  <si>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</si>
  <si>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</si>
  <si>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</si>
  <si>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</si>
  <si>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</si>
  <si>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</si>
  <si>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</si>
  <si>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</si>
  <si>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</si>
  <si>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</si>
  <si>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</si>
  <si>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</si>
  <si>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</si>
  <si>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</si>
  <si>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</si>
  <si>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</si>
  <si>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</si>
  <si>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</si>
  <si>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</si>
  <si>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</si>
  <si>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</si>
  <si>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</si>
  <si>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</si>
  <si>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</si>
  <si>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</si>
  <si>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</si>
  <si>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</si>
  <si>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</si>
  <si>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</si>
  <si>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</si>
  <si>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</si>
  <si>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</si>
  <si>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</si>
  <si>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</si>
  <si>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</si>
  <si>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</si>
  <si>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</si>
  <si>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</si>
  <si>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</si>
  <si>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</si>
  <si>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</si>
  <si>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</si>
  <si>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</si>
  <si>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</si>
  <si>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</si>
  <si>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</si>
  <si>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</si>
  <si>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</si>
  <si>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</si>
  <si>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</si>
  <si>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</si>
  <si>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</si>
  <si>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</si>
  <si>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</si>
  <si>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</si>
  <si>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</si>
  <si>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</si>
  <si>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</si>
  <si>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</si>
  <si>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</si>
  <si>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</si>
  <si>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</si>
  <si>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</si>
  <si>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</si>
  <si>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</si>
  <si>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</si>
  <si>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</si>
  <si>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</si>
  <si>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</si>
  <si>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</si>
  <si>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</si>
  <si>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</si>
  <si>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</si>
  <si>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</si>
  <si>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</si>
  <si>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</si>
  <si>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</si>
  <si>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</si>
  <si>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</si>
  <si>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</si>
  <si>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</si>
  <si>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</si>
  <si>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</si>
  <si>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</si>
  <si>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</si>
  <si>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</si>
  <si>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</si>
  <si>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</si>
  <si>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</si>
  <si>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</si>
  <si>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</si>
  <si>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</si>
  <si>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</si>
  <si>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</si>
  <si>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</si>
  <si>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</si>
  <si>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</si>
  <si>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</si>
  <si>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</si>
  <si>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</si>
  <si>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</si>
  <si>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</si>
  <si>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</si>
  <si>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</si>
  <si>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</si>
  <si>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</si>
  <si>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</si>
  <si>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</si>
  <si>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</si>
  <si>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</si>
  <si>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</si>
  <si>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</si>
  <si>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</si>
  <si>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</si>
  <si>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</si>
  <si>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</si>
  <si>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</si>
  <si>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</si>
  <si>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</si>
  <si>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</si>
  <si>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</si>
  <si>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</si>
  <si>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</si>
  <si>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</si>
  <si>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</si>
  <si>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</si>
  <si>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</si>
  <si>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</si>
  <si>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</si>
  <si>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</si>
  <si>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</si>
  <si>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</si>
  <si>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</si>
  <si>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</si>
  <si>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</si>
  <si>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</si>
  <si>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</si>
  <si>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</si>
  <si>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</si>
  <si>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</si>
  <si>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</si>
  <si>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</si>
  <si>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</si>
  <si>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</si>
  <si>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</si>
  <si>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</si>
  <si>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</si>
  <si>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</si>
  <si>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</si>
  <si>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</si>
  <si>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</si>
  <si>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</si>
  <si>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</si>
  <si>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</si>
  <si>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</si>
  <si>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</si>
  <si>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</si>
  <si>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</si>
  <si>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</si>
  <si>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</si>
  <si>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</si>
  <si>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</si>
  <si>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</si>
  <si>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</si>
  <si>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</si>
  <si>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</si>
  <si>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</si>
  <si>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</si>
  <si>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</si>
  <si>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</si>
  <si>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</si>
  <si>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</si>
  <si>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</si>
  <si>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</si>
  <si>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</si>
  <si>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</si>
  <si>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</si>
  <si>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</si>
  <si>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</si>
  <si>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</si>
  <si>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</si>
  <si>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</si>
  <si>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</si>
  <si>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</si>
  <si>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</si>
  <si>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</si>
  <si>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</si>
  <si>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</si>
  <si>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</si>
  <si>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</si>
  <si>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</si>
  <si>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</si>
  <si>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</si>
  <si>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</si>
  <si>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</si>
  <si>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</si>
  <si>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</si>
  <si>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</si>
  <si>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</si>
  <si>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</si>
  <si>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</si>
  <si>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</si>
  <si>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</si>
  <si>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</si>
  <si>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</si>
  <si>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</si>
  <si>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</si>
  <si>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</si>
  <si>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</si>
  <si>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</si>
  <si>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</si>
  <si>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</si>
  <si>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</si>
  <si>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</si>
  <si>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</si>
  <si>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</si>
  <si>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</si>
  <si>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</si>
  <si>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</si>
  <si>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</si>
  <si>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</si>
  <si>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</si>
  <si>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</si>
  <si>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</si>
  <si>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</si>
  <si>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</si>
  <si>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</si>
  <si>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</si>
  <si>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</si>
  <si>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</si>
  <si>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</si>
  <si>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</si>
  <si>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</si>
  <si>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</si>
  <si>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</si>
  <si>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</si>
  <si>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</si>
  <si>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</si>
  <si>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</si>
  <si>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</si>
  <si>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</si>
  <si>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</si>
  <si>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</si>
  <si>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</si>
  <si>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</si>
  <si>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</si>
  <si>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</si>
  <si>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</si>
  <si>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</si>
  <si>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</si>
  <si>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</si>
  <si>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</si>
  <si>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</si>
  <si>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</si>
  <si>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</si>
  <si>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</si>
  <si>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</si>
  <si>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</si>
  <si>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</si>
  <si>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</si>
  <si>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</si>
  <si>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</si>
  <si>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</si>
  <si>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</si>
  <si>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</si>
  <si>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</si>
  <si>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</si>
  <si>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</si>
  <si>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</si>
  <si>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</si>
  <si>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</si>
  <si>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</si>
  <si>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</si>
  <si>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</si>
  <si>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</si>
  <si>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</si>
  <si>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</si>
  <si>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</si>
  <si>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</si>
  <si>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</si>
  <si>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</si>
  <si>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</si>
  <si>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</si>
  <si>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</si>
  <si>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</si>
  <si>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</si>
  <si>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</si>
  <si>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</si>
  <si>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</si>
  <si>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</si>
  <si>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</si>
  <si>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</si>
  <si>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</si>
  <si>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</si>
  <si>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</si>
  <si>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</si>
  <si>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</si>
  <si>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</si>
  <si>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</si>
  <si>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</si>
  <si>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</si>
  <si>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</si>
  <si>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</si>
  <si>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</si>
  <si>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</si>
  <si>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</si>
  <si>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</si>
  <si>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</si>
  <si>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</si>
  <si>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</si>
  <si>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</si>
  <si>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</si>
  <si>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</si>
  <si>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</si>
  <si>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</si>
  <si>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</si>
  <si>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</si>
  <si>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</si>
  <si>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</si>
  <si>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</si>
  <si>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</si>
  <si>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</si>
  <si>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</si>
  <si>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</si>
  <si>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</si>
  <si>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</si>
  <si>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</si>
  <si>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</si>
  <si>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</si>
  <si>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</si>
  <si>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</si>
  <si>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</si>
  <si>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</si>
  <si>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</si>
  <si>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</si>
  <si>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</si>
  <si>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</si>
  <si>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</si>
  <si>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</si>
  <si>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</si>
  <si>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</si>
  <si>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</si>
  <si>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</si>
  <si>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</si>
  <si>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</si>
  <si>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</si>
  <si>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</si>
  <si>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</si>
  <si>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</si>
  <si>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</si>
  <si>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</si>
  <si>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</si>
  <si>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</si>
  <si>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</si>
  <si>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</si>
  <si>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</si>
  <si>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</si>
  <si>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</si>
  <si>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</si>
  <si>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</si>
  <si>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</si>
  <si>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</si>
  <si>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</si>
  <si>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</si>
  <si>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</si>
  <si>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</si>
  <si>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</si>
  <si>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</si>
  <si>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</si>
  <si>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</si>
  <si>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</si>
  <si>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</si>
  <si>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</si>
  <si>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</si>
  <si>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</si>
  <si>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</si>
  <si>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</si>
  <si>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</si>
  <si>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</si>
  <si>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</si>
  <si>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</si>
  <si>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</si>
  <si>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</si>
  <si>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</si>
  <si>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</si>
  <si>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</si>
  <si>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</si>
  <si>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</si>
  <si>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</si>
  <si>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</si>
  <si>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</si>
  <si>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</si>
  <si>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</si>
  <si>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</si>
  <si>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</si>
  <si>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</si>
  <si>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</si>
  <si>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</si>
  <si>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</si>
  <si>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</si>
  <si>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</si>
  <si>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</si>
  <si>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</si>
  <si>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</si>
  <si>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</si>
  <si>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</si>
  <si>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</si>
  <si>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</si>
  <si>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</si>
  <si>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</si>
  <si>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</si>
  <si>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</si>
  <si>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</si>
  <si>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</si>
  <si>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</si>
  <si>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</si>
  <si>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</si>
  <si>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</si>
  <si>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</si>
  <si>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</si>
  <si>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</si>
  <si>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</si>
  <si>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</si>
  <si>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</si>
  <si>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</si>
  <si>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</si>
  <si>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</si>
  <si>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</si>
  <si>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</si>
  <si>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</si>
  <si>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</si>
  <si>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</si>
  <si>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</si>
  <si>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</si>
  <si>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</si>
  <si>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</si>
  <si>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</si>
  <si>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</si>
  <si>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</si>
  <si>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</si>
  <si>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</si>
  <si>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</si>
  <si>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</si>
  <si>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</si>
  <si>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</si>
  <si>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</si>
  <si>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</si>
  <si>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</si>
  <si>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</si>
  <si>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</si>
  <si>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</si>
  <si>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</si>
  <si>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</si>
  <si>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</si>
  <si>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</si>
  <si>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</si>
  <si>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</si>
  <si>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</si>
  <si>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</si>
  <si>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</si>
  <si>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</si>
  <si>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</si>
  <si>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</si>
  <si>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</si>
  <si>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</si>
  <si>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</si>
  <si>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</si>
  <si>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</si>
  <si>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</si>
  <si>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</si>
  <si>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</si>
  <si>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</si>
  <si>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</si>
  <si>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</si>
  <si>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</si>
  <si>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</si>
  <si>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</si>
  <si>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</si>
  <si>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</si>
  <si>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</si>
  <si>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</si>
  <si>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</si>
  <si>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</si>
  <si>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</si>
  <si>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</si>
  <si>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</si>
  <si>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</si>
  <si>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</si>
  <si>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</si>
  <si>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</si>
  <si>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</si>
  <si>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</si>
  <si>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</si>
  <si>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</si>
  <si>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</si>
  <si>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</si>
  <si>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</si>
  <si>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</si>
  <si>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</si>
  <si>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</si>
  <si>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</si>
  <si>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</si>
  <si>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</si>
  <si>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</si>
  <si>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</si>
  <si>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</si>
  <si>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</si>
  <si>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</si>
  <si>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</si>
  <si>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</si>
  <si>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</si>
  <si>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</si>
  <si>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</si>
  <si>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</si>
  <si>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</si>
  <si>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</si>
  <si>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</si>
  <si>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</si>
  <si>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</si>
  <si>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</si>
  <si>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</si>
  <si>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</si>
  <si>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</si>
  <si>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</si>
  <si>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</si>
  <si>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</si>
  <si>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</si>
  <si>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</si>
  <si>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</si>
  <si>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</si>
  <si>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</si>
  <si>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</si>
  <si>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</si>
  <si>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</si>
  <si>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</si>
  <si>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</si>
  <si>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</si>
  <si>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</si>
  <si>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</si>
  <si>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</si>
  <si>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</si>
  <si>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</si>
  <si>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</si>
  <si>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</si>
  <si>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</si>
  <si>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</si>
  <si>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</si>
  <si>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</si>
  <si>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</si>
  <si>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</si>
  <si>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</si>
  <si>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</si>
  <si>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</si>
  <si>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</si>
  <si>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</si>
  <si>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</si>
  <si>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</si>
  <si>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</si>
  <si>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</si>
  <si>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</si>
  <si>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</si>
  <si>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</si>
  <si>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</si>
  <si>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</si>
  <si>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</si>
  <si>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</si>
  <si>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</si>
  <si>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</si>
  <si>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</si>
  <si>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</si>
  <si>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</si>
  <si>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</si>
  <si>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</si>
  <si>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</si>
  <si>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</si>
  <si>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</si>
  <si>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</si>
  <si>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</si>
  <si>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</si>
  <si>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</si>
  <si>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</si>
  <si>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</si>
  <si>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</si>
  <si>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</si>
  <si>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</si>
  <si>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</si>
  <si>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</si>
  <si>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</si>
  <si>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</si>
  <si>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</si>
  <si>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</si>
  <si>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</si>
  <si>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</si>
  <si>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</si>
  <si>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</si>
  <si>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</si>
  <si>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</si>
  <si>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</si>
  <si>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</si>
  <si>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</si>
  <si>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</si>
  <si>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</si>
  <si>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</si>
  <si>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</si>
  <si>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</si>
  <si>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</si>
  <si>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</si>
  <si>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</si>
  <si>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</si>
  <si>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</si>
  <si>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</si>
  <si>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</si>
  <si>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</si>
  <si>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</si>
  <si>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</si>
  <si>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</si>
  <si>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</si>
  <si>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</si>
  <si>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</si>
  <si>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</si>
  <si>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</si>
  <si>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</si>
  <si>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</si>
  <si>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</si>
  <si>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</si>
  <si>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</si>
  <si>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</si>
  <si>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</si>
  <si>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</si>
  <si>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</si>
  <si>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</si>
  <si>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</si>
  <si>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</si>
  <si>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</si>
  <si>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</si>
  <si>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</si>
  <si>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</si>
  <si>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</si>
  <si>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</si>
  <si>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</si>
  <si>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</si>
  <si>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</si>
  <si>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</si>
  <si>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</si>
  <si>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</si>
  <si>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</si>
  <si>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</si>
  <si>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</si>
  <si>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</si>
  <si>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</si>
  <si>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</si>
  <si>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</si>
  <si>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</si>
  <si>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</si>
  <si>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</si>
  <si>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</si>
  <si>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</si>
  <si>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</si>
  <si>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</si>
  <si>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</si>
  <si>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</si>
  <si>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</si>
  <si>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</si>
  <si>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</si>
  <si>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</si>
  <si>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</si>
  <si>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</si>
  <si>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</si>
  <si>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</si>
  <si>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</si>
  <si>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</si>
  <si>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</si>
  <si>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</si>
  <si>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</si>
  <si>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</si>
  <si>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</si>
  <si>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</si>
  <si>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</si>
  <si>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</si>
  <si>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</si>
  <si>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</si>
  <si>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</si>
  <si>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</si>
  <si>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</si>
  <si>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</si>
  <si>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</si>
  <si>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</si>
  <si>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</si>
  <si>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</si>
  <si>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</si>
  <si>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</si>
  <si>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</si>
  <si>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</si>
  <si>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</si>
  <si>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</si>
  <si>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</si>
  <si>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</si>
  <si>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</si>
  <si>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</si>
  <si>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</si>
  <si>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</si>
  <si>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</si>
  <si>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</si>
  <si>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</si>
  <si>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</si>
  <si>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</si>
  <si>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</si>
  <si>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</si>
  <si>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</si>
  <si>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</si>
  <si>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</si>
  <si>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</si>
  <si>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</si>
  <si>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</si>
  <si>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</si>
  <si>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</si>
  <si>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</si>
  <si>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</si>
  <si>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</si>
  <si>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</si>
  <si>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</si>
  <si>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</si>
  <si>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</si>
  <si>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</si>
  <si>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</si>
  <si>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</si>
  <si>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</si>
  <si>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</si>
  <si>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</si>
  <si>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</si>
  <si>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</si>
  <si>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</si>
  <si>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</si>
  <si>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</si>
  <si>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</si>
  <si>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</si>
  <si>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</si>
  <si>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</si>
  <si>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</si>
  <si>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</si>
  <si>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</si>
  <si>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</si>
  <si>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</si>
  <si>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</si>
  <si>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</si>
  <si>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</si>
  <si>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</si>
  <si>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</si>
  <si>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</si>
  <si>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</si>
  <si>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</si>
  <si>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</si>
  <si>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</si>
  <si>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</si>
  <si>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</si>
  <si>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</si>
  <si>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</si>
  <si>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</si>
  <si>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</si>
  <si>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</si>
  <si>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</si>
  <si>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</si>
  <si>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</si>
  <si>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</si>
  <si>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</si>
  <si>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</si>
  <si>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</si>
  <si>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</si>
  <si>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</si>
  <si>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</si>
  <si>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</si>
  <si>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</si>
  <si>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</si>
  <si>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</si>
  <si>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</si>
  <si>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</si>
  <si>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</si>
  <si>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</si>
  <si>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</si>
  <si>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</si>
  <si>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</si>
  <si>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</si>
  <si>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</si>
  <si>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</si>
  <si>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</si>
  <si>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</si>
  <si>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</si>
  <si>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</si>
  <si>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</si>
  <si>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</si>
  <si>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</si>
  <si>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</si>
  <si>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</si>
  <si>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</si>
  <si>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</si>
  <si>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</si>
  <si>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</si>
  <si>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</si>
  <si>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</si>
  <si>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</si>
  <si>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</si>
  <si>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</si>
  <si>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</si>
  <si>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</si>
  <si>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</si>
  <si>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</si>
  <si>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</si>
  <si>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</si>
  <si>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</si>
  <si>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</si>
  <si>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</si>
  <si>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</si>
  <si>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</si>
  <si>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</si>
  <si>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</si>
  <si>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</si>
  <si>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</si>
  <si>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</si>
  <si>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</si>
  <si>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</si>
  <si>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</si>
  <si>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</si>
  <si>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</si>
  <si>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</si>
  <si>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</si>
  <si>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</si>
  <si>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</si>
  <si>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</si>
  <si>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</si>
  <si>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</si>
  <si>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</si>
  <si>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</si>
  <si>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</si>
  <si>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</si>
  <si>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</si>
  <si>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</si>
  <si>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</si>
  <si>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</si>
  <si>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</si>
  <si>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</si>
  <si>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</si>
  <si>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</si>
  <si>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</si>
  <si>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</si>
  <si>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</si>
  <si>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</si>
  <si>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</si>
  <si>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</si>
  <si>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</si>
  <si>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</si>
  <si>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</si>
  <si>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</si>
  <si>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</si>
  <si>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</si>
  <si>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</si>
  <si>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</si>
  <si>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</si>
  <si>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</si>
  <si>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</si>
  <si>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</si>
  <si>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</si>
  <si>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</si>
  <si>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</si>
  <si>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</si>
  <si>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</si>
  <si>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</si>
  <si>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</si>
  <si>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</si>
  <si>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</si>
  <si>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</si>
  <si>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</si>
  <si>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</si>
  <si>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</si>
  <si>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</si>
  <si>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</si>
  <si>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</si>
  <si>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</si>
  <si>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</si>
  <si>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</si>
  <si>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</si>
  <si>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</si>
  <si>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</si>
  <si>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</si>
  <si>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</si>
  <si>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</si>
  <si>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</si>
  <si>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</si>
  <si>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</si>
  <si>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</si>
  <si>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</si>
  <si>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</si>
  <si>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</si>
  <si>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</si>
  <si>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</si>
  <si>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</si>
  <si>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</si>
  <si>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</si>
  <si>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</si>
  <si>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</si>
  <si>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</si>
  <si>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</si>
  <si>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</si>
  <si>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</si>
  <si>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</si>
  <si>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</si>
  <si>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</si>
  <si>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</si>
  <si>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</si>
  <si>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</si>
  <si>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</si>
  <si>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</si>
  <si>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</si>
  <si>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</si>
  <si>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</si>
  <si>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</si>
  <si>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</si>
  <si>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</si>
  <si>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</si>
  <si>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</si>
  <si>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</si>
  <si>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</si>
  <si>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</si>
  <si>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</si>
  <si>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</si>
  <si>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</si>
  <si>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</si>
  <si>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</si>
  <si>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</si>
  <si>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</si>
  <si>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</si>
  <si>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</si>
  <si>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</si>
  <si>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</si>
  <si>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</si>
  <si>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</si>
  <si>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</si>
  <si>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</si>
  <si>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</si>
  <si>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</si>
  <si>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</si>
  <si>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</si>
  <si>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</si>
  <si>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</si>
  <si>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</si>
  <si>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</si>
  <si>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</si>
  <si>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</si>
  <si>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</si>
  <si>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</si>
  <si>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</si>
  <si>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</si>
  <si>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</si>
  <si>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</si>
  <si>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</si>
  <si>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</si>
  <si>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</si>
  <si>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</si>
  <si>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</si>
  <si>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</si>
  <si>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</si>
  <si>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</si>
  <si>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</si>
  <si>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</si>
  <si>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</si>
  <si>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</si>
  <si>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</si>
  <si>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</si>
  <si>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</si>
  <si>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</si>
  <si>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</si>
  <si>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</si>
  <si>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</si>
  <si>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</si>
  <si>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</si>
  <si>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</si>
  <si>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</si>
  <si>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</si>
  <si>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</si>
  <si>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</si>
  <si>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</si>
  <si>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</si>
  <si>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</si>
  <si>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</si>
  <si>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</si>
  <si>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</si>
  <si>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</si>
  <si>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</si>
  <si>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</si>
  <si>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</si>
  <si>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</si>
  <si>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</si>
  <si>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</si>
  <si>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</si>
  <si>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</si>
  <si>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</si>
  <si>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</si>
  <si>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</si>
  <si>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</si>
  <si>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</si>
  <si>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</si>
  <si>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</si>
  <si>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</si>
  <si>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</si>
  <si>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</si>
  <si>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</si>
  <si>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</si>
  <si>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</si>
  <si>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</si>
  <si>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</si>
  <si>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</si>
  <si>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</si>
  <si>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</si>
  <si>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</si>
  <si>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</si>
  <si>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</si>
  <si>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</si>
  <si>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</si>
  <si>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</si>
  <si>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</si>
  <si>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</si>
  <si>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</si>
  <si>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</si>
  <si>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</si>
  <si>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</si>
  <si>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</si>
  <si>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</si>
  <si>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</si>
  <si>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</si>
  <si>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</si>
  <si>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</si>
  <si>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</si>
  <si>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</si>
  <si>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</si>
  <si>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</si>
  <si>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</si>
  <si>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</si>
  <si>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</si>
  <si>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</si>
  <si>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</si>
  <si>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</si>
  <si>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</si>
  <si>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</si>
  <si>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</si>
  <si>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</si>
  <si>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</si>
  <si>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</si>
  <si>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</si>
  <si>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</si>
  <si>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</si>
  <si>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</si>
  <si>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</si>
  <si>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</si>
  <si>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</si>
  <si>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</si>
  <si>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</si>
  <si>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</si>
  <si>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</si>
  <si>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</si>
  <si>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</si>
  <si>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</si>
  <si>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</si>
  <si>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</si>
  <si>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</si>
  <si>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</si>
  <si>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</si>
  <si>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</si>
  <si>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</si>
  <si>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</si>
  <si>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</si>
  <si>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</si>
  <si>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</si>
  <si>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</si>
  <si>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</si>
  <si>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</si>
  <si>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</si>
  <si>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</si>
  <si>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</si>
  <si>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</si>
  <si>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</si>
  <si>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</si>
  <si>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</si>
  <si>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</si>
  <si>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</si>
  <si>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</si>
  <si>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</si>
  <si>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</si>
  <si>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</si>
  <si>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</si>
  <si>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</si>
  <si>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</si>
  <si>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</si>
  <si>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</si>
  <si>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</si>
  <si>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</si>
  <si>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</si>
  <si>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</si>
  <si>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</si>
  <si>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</si>
  <si>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</si>
  <si>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</si>
  <si>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</si>
  <si>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</si>
  <si>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</si>
  <si>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</si>
  <si>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</si>
  <si>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</si>
  <si>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</si>
  <si>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</si>
  <si>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</si>
  <si>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</si>
  <si>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</si>
  <si>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</si>
  <si>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</si>
  <si>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</si>
  <si>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</si>
  <si>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</si>
  <si>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</si>
  <si>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</si>
  <si>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</si>
  <si>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</si>
  <si>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</si>
  <si>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</si>
  <si>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</si>
  <si>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</si>
  <si>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</si>
  <si>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</si>
  <si>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</si>
  <si>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</si>
  <si>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</si>
  <si>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</si>
  <si>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</si>
  <si>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</si>
  <si>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</si>
  <si>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</si>
  <si>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</si>
  <si>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</si>
  <si>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</si>
  <si>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</si>
  <si>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</si>
  <si>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</si>
  <si>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</si>
  <si>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</si>
  <si>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</si>
  <si>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</si>
  <si>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</si>
  <si>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</si>
  <si>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</si>
  <si>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</si>
  <si>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</si>
  <si>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</si>
  <si>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</si>
  <si>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</si>
  <si>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</si>
  <si>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</si>
  <si>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</si>
  <si>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</si>
  <si>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</si>
  <si>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</si>
  <si>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</si>
  <si>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</si>
  <si>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</si>
  <si>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</si>
  <si>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</si>
  <si>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</si>
  <si>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</si>
  <si>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</si>
  <si>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</si>
  <si>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</si>
  <si>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</si>
  <si>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</si>
  <si>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</si>
  <si>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</si>
  <si>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</si>
  <si>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</si>
  <si>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</si>
  <si>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</si>
  <si>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</si>
  <si>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</si>
  <si>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</si>
  <si>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</si>
  <si>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</si>
  <si>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</si>
  <si>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</si>
  <si>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</si>
  <si>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</si>
  <si>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</si>
  <si>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</si>
  <si>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</si>
  <si>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</si>
  <si>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</si>
  <si>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</si>
  <si>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</si>
  <si>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</si>
  <si>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</si>
  <si>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</si>
  <si>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</si>
  <si>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</si>
  <si>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</si>
  <si>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</si>
  <si>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</si>
  <si>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</si>
  <si>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</si>
  <si>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</si>
  <si>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</si>
  <si>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</si>
  <si>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</si>
  <si>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</si>
  <si>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</si>
  <si>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</si>
  <si>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</si>
  <si>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</si>
  <si>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</si>
  <si>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</si>
  <si>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</si>
  <si>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</si>
  <si>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</si>
  <si>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</si>
  <si>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</si>
  <si>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</si>
  <si>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</si>
  <si>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</si>
  <si>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</si>
  <si>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</si>
  <si>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</si>
  <si>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</si>
  <si>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</si>
  <si>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</si>
  <si>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</si>
  <si>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</si>
  <si>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</si>
  <si>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</si>
  <si>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</si>
  <si>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</si>
  <si>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</si>
  <si>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</si>
  <si>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</si>
  <si>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</si>
  <si>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</si>
  <si>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</si>
  <si>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</si>
  <si>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</si>
  <si>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</si>
  <si>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</si>
  <si>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</si>
  <si>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</si>
  <si>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</si>
  <si>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</si>
  <si>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</si>
  <si>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</si>
  <si>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</si>
  <si>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</si>
  <si>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</si>
  <si>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</si>
  <si>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</si>
  <si>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</si>
  <si>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</si>
  <si>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</si>
  <si>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</si>
  <si>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</si>
  <si>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</si>
  <si>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</si>
  <si>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</si>
  <si>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</si>
  <si>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</si>
  <si>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</si>
  <si>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</si>
  <si>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</si>
  <si>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</si>
  <si>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</si>
  <si>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</si>
  <si>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</si>
  <si>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</si>
  <si>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</si>
  <si>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</si>
  <si>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</si>
  <si>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</si>
  <si>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</si>
  <si>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</si>
  <si>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</si>
  <si>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</si>
  <si>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</si>
  <si>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</si>
  <si>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</si>
  <si>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</si>
  <si>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</si>
  <si>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</si>
  <si>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</si>
  <si>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</si>
  <si>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</si>
  <si>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</si>
  <si>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</si>
  <si>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</si>
  <si>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</si>
  <si>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</si>
  <si>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</si>
  <si>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</si>
  <si>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</si>
  <si>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</si>
  <si>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</si>
  <si>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</si>
  <si>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</si>
  <si>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</si>
  <si>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</si>
  <si>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</si>
  <si>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</si>
  <si>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</si>
  <si>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</si>
  <si>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</si>
  <si>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</si>
  <si>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</si>
  <si>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</si>
  <si>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</si>
  <si>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</si>
  <si>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</si>
  <si>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</si>
  <si>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</si>
  <si>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</si>
  <si>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</si>
  <si>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</si>
  <si>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</si>
  <si>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</si>
  <si>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</si>
  <si>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</si>
  <si>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</si>
  <si>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</si>
  <si>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</si>
  <si>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</si>
  <si>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</si>
  <si>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</si>
  <si>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</si>
  <si>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</si>
  <si>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</si>
  <si>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</si>
  <si>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</si>
  <si>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</si>
  <si>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</si>
  <si>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</si>
  <si>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</si>
  <si>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</si>
  <si>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</si>
  <si>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</si>
  <si>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</si>
  <si>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</si>
  <si>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</si>
  <si>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</si>
  <si>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</si>
  <si>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</si>
  <si>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</si>
  <si>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</si>
  <si>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</si>
  <si>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</si>
  <si>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</si>
  <si>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</si>
  <si>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</si>
  <si>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</si>
  <si>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</si>
  <si>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</si>
  <si>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</si>
  <si>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</si>
  <si>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</si>
  <si>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</si>
  <si>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</si>
  <si>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</si>
  <si>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</si>
  <si>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</si>
  <si>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</si>
  <si>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</si>
  <si>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</si>
  <si>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</si>
  <si>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</si>
  <si>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</si>
  <si>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</si>
  <si>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</si>
  <si>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</si>
  <si>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</si>
  <si>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</si>
  <si>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</si>
  <si>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</si>
  <si>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</si>
  <si>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</si>
  <si>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</si>
  <si>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</si>
  <si>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</si>
  <si>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</si>
  <si>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</si>
  <si>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</si>
  <si>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</si>
  <si>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</si>
  <si>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</si>
  <si>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</si>
  <si>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</si>
  <si>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</si>
  <si>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</si>
  <si>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</si>
  <si>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</si>
  <si>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</si>
  <si>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</si>
  <si>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</si>
  <si>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</si>
  <si>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</si>
  <si>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</si>
  <si>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</si>
  <si>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</si>
  <si>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</si>
  <si>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</si>
  <si>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</si>
  <si>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</si>
  <si>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</si>
  <si>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</si>
  <si>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</si>
  <si>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</si>
  <si>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</si>
  <si>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</si>
  <si>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</si>
  <si>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</si>
  <si>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</si>
  <si>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</si>
  <si>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</si>
  <si>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</si>
  <si>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</si>
  <si>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</si>
  <si>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</si>
  <si>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</si>
  <si>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</si>
  <si>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</si>
  <si>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</si>
  <si>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</si>
  <si>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</si>
  <si>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</si>
  <si>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</si>
  <si>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</si>
  <si>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</si>
  <si>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</si>
  <si>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</si>
  <si>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</si>
  <si>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</si>
  <si>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</si>
  <si>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</si>
  <si>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</si>
  <si>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</si>
  <si>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</si>
  <si>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</si>
  <si>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</si>
  <si>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</si>
  <si>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</si>
  <si>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</si>
  <si>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</si>
  <si>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</si>
  <si>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</si>
  <si>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</si>
  <si>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</si>
  <si>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</si>
  <si>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</si>
  <si>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</si>
  <si>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</si>
  <si>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</si>
  <si>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</si>
  <si>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</si>
  <si>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</si>
  <si>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</si>
  <si>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</si>
  <si>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</si>
  <si>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</si>
  <si>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</si>
  <si>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</si>
  <si>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</si>
  <si>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</si>
  <si>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</si>
  <si>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</si>
  <si>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</si>
  <si>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</si>
  <si>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</si>
  <si>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</si>
  <si>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</si>
  <si>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</si>
  <si>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</si>
  <si>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</si>
  <si>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</si>
  <si>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</si>
  <si>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</si>
  <si>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</si>
  <si>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</si>
  <si>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</si>
  <si>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</si>
  <si>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</si>
  <si>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</si>
  <si>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</si>
  <si>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</si>
  <si>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</si>
  <si>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</si>
  <si>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</si>
  <si>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</si>
  <si>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</si>
  <si>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</si>
  <si>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</si>
  <si>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</si>
  <si>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</si>
  <si>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</si>
  <si>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</si>
  <si>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</si>
  <si>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</si>
  <si>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</si>
  <si>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</si>
  <si>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</si>
  <si>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</si>
  <si>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</si>
  <si>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</si>
  <si>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</si>
  <si>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</si>
  <si>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</si>
  <si>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</si>
  <si>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</si>
  <si>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</si>
  <si>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</si>
  <si>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</si>
  <si>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</si>
  <si>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</si>
  <si>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</si>
  <si>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</si>
  <si>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</si>
  <si>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</si>
  <si>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</si>
  <si>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</si>
  <si>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</si>
  <si>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</si>
  <si>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</si>
  <si>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</si>
  <si>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</si>
  <si>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</si>
  <si>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</si>
  <si>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</si>
  <si>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</si>
  <si>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</si>
  <si>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</si>
  <si>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</si>
  <si>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</si>
  <si>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</si>
  <si>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</si>
  <si>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</si>
  <si>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</si>
  <si>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</si>
  <si>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</si>
  <si>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</si>
  <si>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</si>
  <si>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</si>
  <si>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</si>
  <si>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</si>
  <si>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</si>
  <si>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</si>
  <si>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</si>
  <si>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</si>
  <si>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</si>
  <si>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</si>
  <si>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</si>
  <si>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</si>
  <si>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</si>
  <si>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</si>
  <si>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</si>
  <si>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</si>
  <si>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</si>
  <si>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</si>
  <si>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</si>
  <si>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</si>
  <si>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</si>
  <si>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</si>
  <si>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</si>
  <si>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</si>
  <si>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</si>
  <si>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</si>
  <si>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</si>
  <si>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</si>
  <si>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</si>
  <si>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</si>
  <si>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</si>
  <si>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</si>
  <si>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</si>
  <si>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</si>
  <si>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</si>
  <si>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</si>
  <si>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</si>
  <si>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</si>
  <si>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</si>
  <si>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</si>
  <si>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</si>
  <si>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</si>
  <si>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</si>
  <si>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</si>
  <si>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</si>
  <si>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</si>
  <si>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</si>
  <si>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</si>
  <si>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</si>
  <si>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</si>
  <si>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</si>
  <si>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</si>
  <si>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</si>
  <si>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</si>
  <si>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</si>
  <si>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</si>
  <si>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</si>
  <si>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</si>
  <si>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</si>
  <si>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</si>
  <si>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</si>
  <si>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</si>
  <si>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</si>
  <si>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</si>
  <si>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</si>
  <si>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</si>
  <si>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</si>
  <si>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</si>
  <si>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</si>
  <si>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</si>
  <si>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</si>
  <si>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</si>
  <si>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</si>
  <si>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</si>
  <si>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</si>
  <si>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</si>
  <si>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</si>
  <si>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</si>
  <si>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</si>
  <si>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</si>
  <si>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</si>
  <si>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</si>
  <si>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</si>
  <si>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</si>
  <si>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</si>
  <si>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</si>
  <si>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</si>
  <si>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</si>
  <si>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</si>
  <si>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</si>
  <si>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</si>
  <si>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</si>
  <si>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</si>
  <si>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</si>
  <si>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</si>
  <si>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</si>
  <si>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</si>
  <si>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</si>
  <si>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</si>
  <si>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</si>
  <si>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</si>
  <si>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</si>
  <si>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</si>
  <si>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</si>
  <si>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</si>
  <si>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</si>
  <si>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</si>
  <si>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</si>
  <si>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</si>
  <si>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</si>
  <si>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</si>
  <si>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</si>
  <si>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</si>
  <si>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</si>
  <si>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</si>
  <si>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</si>
  <si>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</si>
  <si>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</si>
  <si>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</si>
  <si>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</si>
  <si>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</si>
  <si>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</si>
  <si>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</si>
  <si>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</si>
  <si>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</si>
  <si>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</si>
  <si>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</si>
  <si>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</si>
  <si>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</si>
  <si>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</si>
  <si>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</si>
  <si>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</si>
  <si>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</si>
  <si>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</si>
  <si>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</si>
  <si>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</si>
  <si>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</si>
  <si>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</si>
  <si>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</si>
  <si>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</si>
  <si>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</si>
  <si>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</si>
  <si>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</si>
  <si>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</si>
  <si>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</si>
  <si>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</si>
  <si>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</si>
  <si>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</si>
  <si>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</si>
  <si>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</si>
  <si>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</si>
  <si>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</si>
  <si>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</si>
  <si>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</si>
  <si>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</si>
  <si>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</si>
  <si>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</si>
  <si>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</si>
  <si>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</si>
  <si>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</si>
  <si>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</si>
  <si>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</si>
  <si>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</si>
  <si>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</si>
  <si>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</si>
  <si>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</si>
  <si>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</si>
  <si>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</si>
  <si>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</si>
  <si>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</si>
  <si>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</si>
  <si>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</si>
  <si>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</si>
  <si>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</si>
  <si>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</si>
  <si>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</si>
  <si>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</si>
  <si>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</si>
  <si>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</si>
  <si>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</si>
  <si>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</si>
  <si>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</si>
  <si>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</si>
  <si>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</si>
  <si>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</si>
  <si>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</si>
  <si>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</si>
  <si>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</si>
  <si>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</si>
  <si>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</si>
  <si>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</si>
  <si>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</si>
  <si>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</si>
  <si>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</si>
  <si>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</si>
  <si>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</si>
  <si>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</si>
  <si>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</si>
  <si>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</si>
  <si>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</si>
  <si>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</si>
  <si>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</si>
  <si>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</si>
  <si>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</si>
  <si>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</si>
  <si>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</si>
  <si>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</si>
  <si>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</si>
  <si>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</si>
  <si>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</si>
  <si>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</si>
  <si>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</si>
  <si>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</si>
  <si>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</si>
  <si>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</si>
  <si>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</si>
  <si>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</si>
  <si>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</si>
  <si>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</si>
  <si>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</si>
  <si>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</si>
  <si>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</si>
  <si>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</si>
  <si>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</si>
  <si>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</si>
  <si>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</si>
  <si>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</si>
  <si>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</si>
  <si>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</si>
  <si>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</si>
  <si>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</si>
  <si>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</si>
  <si>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</si>
  <si>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</si>
  <si>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</si>
  <si>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</si>
  <si>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</si>
  <si>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</si>
  <si>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</si>
  <si>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</si>
  <si>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</si>
  <si>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</si>
  <si>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</si>
  <si>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</si>
  <si>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</si>
  <si>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</si>
  <si>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</si>
  <si>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</si>
  <si>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</si>
  <si>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</si>
  <si>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</si>
  <si>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</si>
  <si>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</si>
  <si>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</si>
  <si>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</si>
  <si>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</si>
  <si>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</si>
  <si>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</si>
  <si>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</si>
  <si>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</si>
  <si>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</si>
  <si>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</si>
  <si>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</si>
  <si>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</si>
  <si>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</si>
  <si>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</si>
  <si>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</si>
  <si>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</si>
  <si>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</si>
  <si>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</si>
  <si>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</si>
  <si>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</si>
  <si>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</si>
  <si>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</si>
  <si>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</si>
  <si>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</si>
  <si>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</si>
  <si>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</si>
  <si>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</si>
  <si>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</si>
  <si>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</si>
  <si>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</si>
  <si>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</si>
  <si>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</si>
  <si>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</si>
  <si>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</si>
  <si>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</si>
  <si>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</si>
  <si>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</si>
  <si>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</si>
  <si>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</si>
  <si>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</si>
  <si>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</si>
  <si>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</si>
  <si>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</si>
  <si>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</si>
  <si>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</si>
  <si>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</si>
  <si>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</si>
  <si>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</si>
  <si>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</si>
  <si>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</si>
  <si>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</si>
  <si>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</si>
  <si>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</si>
  <si>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</si>
  <si>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</si>
  <si>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</si>
  <si>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</si>
  <si>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</si>
  <si>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</si>
  <si>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</si>
  <si>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</si>
  <si>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</si>
  <si>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</si>
  <si>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</si>
  <si>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</si>
  <si>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</si>
  <si>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</si>
  <si>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</si>
  <si>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</si>
  <si>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</si>
  <si>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</si>
  <si>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</si>
  <si>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</si>
  <si>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</si>
  <si>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</si>
  <si>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</si>
  <si>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</si>
  <si>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</si>
  <si>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</si>
  <si>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</si>
  <si>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</si>
  <si>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</si>
  <si>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</si>
  <si>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</si>
  <si>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</si>
  <si>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</si>
  <si>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</si>
  <si>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</si>
  <si>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</si>
  <si>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</si>
  <si>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</si>
  <si>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</si>
  <si>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</si>
  <si>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</si>
  <si>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</si>
  <si>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</si>
  <si>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</si>
  <si>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</si>
  <si>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</si>
  <si>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</si>
  <si>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</si>
  <si>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</si>
  <si>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</si>
  <si>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</si>
  <si>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</si>
  <si>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</si>
  <si>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</si>
  <si>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</si>
  <si>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</si>
  <si>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</si>
  <si>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</si>
  <si>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</si>
  <si>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</si>
  <si>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</si>
  <si>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</si>
  <si>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</si>
  <si>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</si>
  <si>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</si>
  <si>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</si>
  <si>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</si>
  <si>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</si>
  <si>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</si>
  <si>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</si>
  <si>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</si>
  <si>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</si>
  <si>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</si>
  <si>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</si>
  <si>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</si>
  <si>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</si>
  <si>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</si>
  <si>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</si>
  <si>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</si>
  <si>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</si>
  <si>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</si>
  <si>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</si>
  <si>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</si>
  <si>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</si>
  <si>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</si>
  <si>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</si>
  <si>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</si>
  <si>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</si>
  <si>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</si>
  <si>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</si>
  <si>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</si>
  <si>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</si>
  <si>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</si>
  <si>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</si>
  <si>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</si>
  <si>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</si>
  <si>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</si>
  <si>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</si>
  <si>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</si>
  <si>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</si>
  <si>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</si>
  <si>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</si>
  <si>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</si>
  <si>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</si>
  <si>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</si>
  <si>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</si>
  <si>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</si>
  <si>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</si>
  <si>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</si>
  <si>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</si>
  <si>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</si>
  <si>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</si>
  <si>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</si>
  <si>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</si>
  <si>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</si>
  <si>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</si>
  <si>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</si>
  <si>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</si>
  <si>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</si>
  <si>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</si>
  <si>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</si>
  <si>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</si>
  <si>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</si>
  <si>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</si>
  <si>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</si>
  <si>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</si>
  <si>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</si>
  <si>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</si>
  <si>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</si>
  <si>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</si>
  <si>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</si>
  <si>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</si>
  <si>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</si>
  <si>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</si>
  <si>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</si>
  <si>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</si>
  <si>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</si>
  <si>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</si>
  <si>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</si>
  <si>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</si>
  <si>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</si>
  <si>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</si>
  <si>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</si>
  <si>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</si>
  <si>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</si>
  <si>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</si>
  <si>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</si>
  <si>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</si>
  <si>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</si>
  <si>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</si>
  <si>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</si>
  <si>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</si>
  <si>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</si>
  <si>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</si>
  <si>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</si>
  <si>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</si>
  <si>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</si>
  <si>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</si>
  <si>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</si>
  <si>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</si>
  <si>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</si>
  <si>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</si>
  <si>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</si>
  <si>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</si>
  <si>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</si>
  <si>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</si>
  <si>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</si>
  <si>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</si>
  <si>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</si>
  <si>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</si>
  <si>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</si>
  <si>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</si>
  <si>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</si>
  <si>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</si>
  <si>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</si>
  <si>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</si>
  <si>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</si>
  <si>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</si>
  <si>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</si>
  <si>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</si>
  <si>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</si>
  <si>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</si>
  <si>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</si>
  <si>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</si>
  <si>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</si>
  <si>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</si>
  <si>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</si>
  <si>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</si>
  <si>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</si>
  <si>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</si>
  <si>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</si>
  <si>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</si>
  <si>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</si>
  <si>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</si>
  <si>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</si>
  <si>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</si>
  <si>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</si>
  <si>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</si>
  <si>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</si>
  <si>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</si>
  <si>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</si>
  <si>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</si>
  <si>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</si>
  <si>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</si>
  <si>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</si>
  <si>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</si>
  <si>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</si>
  <si>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</si>
  <si>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</si>
  <si>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</si>
  <si>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</si>
  <si>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</si>
  <si>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</si>
  <si>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</si>
  <si>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</si>
  <si>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</si>
  <si>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</si>
  <si>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</si>
  <si>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</si>
  <si>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</si>
  <si>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</si>
  <si>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</si>
  <si>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</si>
  <si>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</si>
  <si>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</si>
  <si>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</si>
  <si>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</si>
  <si>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</si>
  <si>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</si>
  <si>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</si>
  <si>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</si>
  <si>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</si>
  <si>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</si>
  <si>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</si>
  <si>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</si>
  <si>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</si>
  <si>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</si>
  <si>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</si>
  <si>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</si>
  <si>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</si>
  <si>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</si>
  <si>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</si>
  <si>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</si>
  <si>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</si>
  <si>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</si>
  <si>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</si>
  <si>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</si>
  <si>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</si>
  <si>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</si>
  <si>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</si>
  <si>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</si>
  <si>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</si>
  <si>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</si>
  <si>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</si>
  <si>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</si>
  <si>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</si>
  <si>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</si>
  <si>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</si>
  <si>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</si>
  <si>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</si>
  <si>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</si>
  <si>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</si>
  <si>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</si>
  <si>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</si>
  <si>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</si>
  <si>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</si>
  <si>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</si>
  <si>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</si>
  <si>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</si>
  <si>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</si>
  <si>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</si>
  <si>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</si>
  <si>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</si>
  <si>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</si>
  <si>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</si>
  <si>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</si>
  <si>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</si>
  <si>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</si>
  <si>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</si>
  <si>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</si>
  <si>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</si>
  <si>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</si>
  <si>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</si>
  <si>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</si>
  <si>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</si>
  <si>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</si>
  <si>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</si>
  <si>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</si>
  <si>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</si>
  <si>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</si>
  <si>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</si>
  <si>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</si>
  <si>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</si>
  <si>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</si>
  <si>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</si>
  <si>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</si>
  <si>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</si>
  <si>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</si>
  <si>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</si>
  <si>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</si>
  <si>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</si>
  <si>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</si>
  <si>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</si>
  <si>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</si>
  <si>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</si>
  <si>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</si>
  <si>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</si>
  <si>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</si>
  <si>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</si>
  <si>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</si>
  <si>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</si>
  <si>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</si>
  <si>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</si>
  <si>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</si>
  <si>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</si>
  <si>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</si>
  <si>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</si>
  <si>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</si>
  <si>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</si>
  <si>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</si>
  <si>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</si>
  <si>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</si>
  <si>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</si>
  <si>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</si>
  <si>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</si>
  <si>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</si>
  <si>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</si>
  <si>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</si>
  <si>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</si>
  <si>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</si>
  <si>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</si>
  <si>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</si>
  <si>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</si>
  <si>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</si>
  <si>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</si>
  <si>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</si>
  <si>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</si>
  <si>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</si>
  <si>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</si>
  <si>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</si>
  <si>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</si>
  <si>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</si>
  <si>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</si>
  <si>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</si>
  <si>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</si>
  <si>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</si>
  <si>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</si>
  <si>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</si>
  <si>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</si>
  <si>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</si>
  <si>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</si>
  <si>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</si>
  <si>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</si>
  <si>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</si>
  <si>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</si>
  <si>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</si>
  <si>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</si>
  <si>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</si>
  <si>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</si>
  <si>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</si>
  <si>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</si>
  <si>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</si>
  <si>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</si>
  <si>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</si>
  <si>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</si>
  <si>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</si>
  <si>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</si>
  <si>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</si>
  <si>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</si>
  <si>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</si>
  <si>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</si>
  <si>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</si>
  <si>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</si>
  <si>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</si>
  <si>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</si>
  <si>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</si>
  <si>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</si>
  <si>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</si>
  <si>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</si>
  <si>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</si>
  <si>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</si>
  <si>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</si>
  <si>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</si>
  <si>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</si>
  <si>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</si>
  <si>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</si>
  <si>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</si>
  <si>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</si>
  <si>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</si>
  <si>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</si>
  <si>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</si>
  <si>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</si>
  <si>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</si>
  <si>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</si>
  <si>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</si>
  <si>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</si>
  <si>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</si>
  <si>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</si>
  <si>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</si>
  <si>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</si>
  <si>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</si>
  <si>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</si>
  <si>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</si>
  <si>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</si>
  <si>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</si>
  <si>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</si>
  <si>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</si>
  <si>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</si>
  <si>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</si>
  <si>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</si>
  <si>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</si>
  <si>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</si>
  <si>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</si>
  <si>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</si>
  <si>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</si>
  <si>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</si>
  <si>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</si>
  <si>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</si>
  <si>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</si>
  <si>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</si>
  <si>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</si>
  <si>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</si>
  <si>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</si>
  <si>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</si>
  <si>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</si>
  <si>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</si>
  <si>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</si>
  <si>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</si>
  <si>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</si>
  <si>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</si>
  <si>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</si>
  <si>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</si>
  <si>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</si>
  <si>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</si>
  <si>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</si>
  <si>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</si>
  <si>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</si>
  <si>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</si>
  <si>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</si>
  <si>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</si>
  <si>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</si>
  <si>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</si>
  <si>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</si>
  <si>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</si>
  <si>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</si>
  <si>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</si>
  <si>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</si>
  <si>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</si>
  <si>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</si>
  <si>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</si>
  <si>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</si>
  <si>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</si>
  <si>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</si>
  <si>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</si>
  <si>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</si>
  <si>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</si>
  <si>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</si>
  <si>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</si>
  <si>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</si>
  <si>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</si>
  <si>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</si>
  <si>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</si>
  <si>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</si>
  <si>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</si>
  <si>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</si>
  <si>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</si>
  <si>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</si>
  <si>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</si>
  <si>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</si>
  <si>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</si>
  <si>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</si>
  <si>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</si>
  <si>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</si>
  <si>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</si>
  <si>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</si>
  <si>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</si>
  <si>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</si>
  <si>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</si>
  <si>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</si>
  <si>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</si>
  <si>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</si>
  <si>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</si>
  <si>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</si>
  <si>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</si>
  <si>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</si>
  <si>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</si>
  <si>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</si>
  <si>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</si>
  <si>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</si>
  <si>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</si>
  <si>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</si>
  <si>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</si>
  <si>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</si>
  <si>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</si>
  <si>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</si>
  <si>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</si>
  <si>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</si>
  <si>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</si>
  <si>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</si>
  <si>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</si>
  <si>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</si>
  <si>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</si>
  <si>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</si>
  <si>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</si>
  <si>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</si>
  <si>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</si>
  <si>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</si>
  <si>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</si>
  <si>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</si>
  <si>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</si>
  <si>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</si>
  <si>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</si>
  <si>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</si>
  <si>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</si>
  <si>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</si>
  <si>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</si>
  <si>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</si>
  <si>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</si>
  <si>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</si>
  <si>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</si>
  <si>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</si>
  <si>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</si>
  <si>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</si>
  <si>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</si>
  <si>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</si>
  <si>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</si>
  <si>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</si>
  <si>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</si>
  <si>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</si>
  <si>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</si>
  <si>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</si>
  <si>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</si>
  <si>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</si>
  <si>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</si>
  <si>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</si>
  <si>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</si>
  <si>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</si>
  <si>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</si>
  <si>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</si>
  <si>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</si>
  <si>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</si>
  <si>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</si>
  <si>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</si>
  <si>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</si>
  <si>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</si>
  <si>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</si>
  <si>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</si>
  <si>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</si>
  <si>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</si>
  <si>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</si>
  <si>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</si>
  <si>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</si>
  <si>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</si>
  <si>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</si>
  <si>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</si>
  <si>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</si>
  <si>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</si>
  <si>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</si>
  <si>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</si>
  <si>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</si>
  <si>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</si>
  <si>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</si>
  <si>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</si>
  <si>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</si>
  <si>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</si>
  <si>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</si>
  <si>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</si>
  <si>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</si>
  <si>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</si>
  <si>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</si>
  <si>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</si>
  <si>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</si>
  <si>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</si>
  <si>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</si>
  <si>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</si>
  <si>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</si>
  <si>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</si>
  <si>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</si>
  <si>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</si>
  <si>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</si>
  <si>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</si>
  <si>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</si>
  <si>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</si>
  <si>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</si>
  <si>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</si>
  <si>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</si>
  <si>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</si>
  <si>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</si>
  <si>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</si>
  <si>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</si>
  <si>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</si>
  <si>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</si>
  <si>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</si>
  <si>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</si>
  <si>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</si>
  <si>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</si>
  <si>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</si>
  <si>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</si>
  <si>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</si>
  <si>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</si>
  <si>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</si>
  <si>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</si>
  <si>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</si>
  <si>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</si>
  <si>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</si>
  <si>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</si>
  <si>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</si>
  <si>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</si>
  <si>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</si>
  <si>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</si>
  <si>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</si>
  <si>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</si>
  <si>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</si>
  <si>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</si>
  <si>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</si>
  <si>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</si>
  <si>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</si>
  <si>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</si>
  <si>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</si>
  <si>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</si>
  <si>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</si>
  <si>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</si>
  <si>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</si>
  <si>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</si>
  <si>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</si>
  <si>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</si>
  <si>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</si>
  <si>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</si>
  <si>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</si>
  <si>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</si>
  <si>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</si>
  <si>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</si>
  <si>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</si>
  <si>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</si>
  <si>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</si>
  <si>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</si>
  <si>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</si>
  <si>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</si>
  <si>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</si>
  <si>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</si>
  <si>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</si>
  <si>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</si>
  <si>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</si>
  <si>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</si>
  <si>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</si>
  <si>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</si>
  <si>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</si>
  <si>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</si>
  <si>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</si>
  <si>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</si>
  <si>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</si>
  <si>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</si>
  <si>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</si>
  <si>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</si>
  <si>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</si>
  <si>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</si>
  <si>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</si>
  <si>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</si>
  <si>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</si>
  <si>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</si>
  <si>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</si>
  <si>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</si>
  <si>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</si>
  <si>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</si>
  <si>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</si>
  <si>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</si>
  <si>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</si>
  <si>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</si>
  <si>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</si>
  <si>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</si>
  <si>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</si>
  <si>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</si>
  <si>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</si>
  <si>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</si>
  <si>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</si>
  <si>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</si>
  <si>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</si>
  <si>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</si>
  <si>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</si>
  <si>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</si>
  <si>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</si>
  <si>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</si>
  <si>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</si>
  <si>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</si>
  <si>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</si>
  <si>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</si>
  <si>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</si>
  <si>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</si>
  <si>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</si>
  <si>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</si>
  <si>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</si>
  <si>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</si>
  <si>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</si>
  <si>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</si>
  <si>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</si>
  <si>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</si>
  <si>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</si>
  <si>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</si>
  <si>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</si>
  <si>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</si>
  <si>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</si>
  <si>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</si>
  <si>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</si>
  <si>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</si>
  <si>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</si>
  <si>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</si>
  <si>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</si>
  <si>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</si>
  <si>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</si>
  <si>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</si>
  <si>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</si>
  <si>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</si>
  <si>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</si>
  <si>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</si>
  <si>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</si>
  <si>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</si>
  <si>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</si>
  <si>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</si>
  <si>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</si>
  <si>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</si>
  <si>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</si>
  <si>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</si>
  <si>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</si>
  <si>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</si>
  <si>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</si>
  <si>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</si>
  <si>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</si>
  <si>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</si>
  <si>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</si>
  <si>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</si>
  <si>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</si>
  <si>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</si>
  <si>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</si>
  <si>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</si>
  <si>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</si>
  <si>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</si>
  <si>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</si>
  <si>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</si>
  <si>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</si>
  <si>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</si>
  <si>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</si>
  <si>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</si>
  <si>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</si>
  <si>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</si>
  <si>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</si>
  <si>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</si>
  <si>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</si>
  <si>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</si>
  <si>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</si>
  <si>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</si>
  <si>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</si>
  <si>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</si>
  <si>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</si>
  <si>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</si>
  <si>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</si>
  <si>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</si>
  <si>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</si>
  <si>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</si>
  <si>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</si>
  <si>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</si>
  <si>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</si>
  <si>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</si>
  <si>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</si>
  <si>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</si>
  <si>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</si>
  <si>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</si>
  <si>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</si>
  <si>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</si>
  <si>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</si>
  <si>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</si>
  <si>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</si>
  <si>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</si>
  <si>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</si>
  <si>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</si>
  <si>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</si>
  <si>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</si>
  <si>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</si>
  <si>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</si>
  <si>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</si>
  <si>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</si>
  <si>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</si>
  <si>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</si>
  <si>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</si>
  <si>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</si>
  <si>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</si>
  <si>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</si>
  <si>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</si>
  <si>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</si>
  <si>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</si>
  <si>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</si>
  <si>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</si>
  <si>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</si>
  <si>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</si>
  <si>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</si>
  <si>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</si>
  <si>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</si>
  <si>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</si>
  <si>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</si>
  <si>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</si>
  <si>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</si>
  <si>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</si>
  <si>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</si>
  <si>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</si>
  <si>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</si>
  <si>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</si>
  <si>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</si>
  <si>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</si>
  <si>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</si>
  <si>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</si>
  <si>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</si>
  <si>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</si>
  <si>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</si>
  <si>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</si>
  <si>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</si>
  <si>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</si>
  <si>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</si>
  <si>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</si>
  <si>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</si>
  <si>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</si>
  <si>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</si>
  <si>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</si>
  <si>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</si>
  <si>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</si>
  <si>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</si>
  <si>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</si>
  <si>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</si>
  <si>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</si>
  <si>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</si>
  <si>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</si>
  <si>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</si>
  <si>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</si>
  <si>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</si>
  <si>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</si>
  <si>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</si>
  <si>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</si>
  <si>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</si>
  <si>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</si>
  <si>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</si>
  <si>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</si>
  <si>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</si>
  <si>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</si>
  <si>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</si>
  <si>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</si>
  <si>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</si>
  <si>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</si>
  <si>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</si>
  <si>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</si>
  <si>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</si>
  <si>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</si>
  <si>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</si>
  <si>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</si>
  <si>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</si>
  <si>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</si>
  <si>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</si>
  <si>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</si>
  <si>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</si>
  <si>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</si>
  <si>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</si>
  <si>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</si>
  <si>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</si>
  <si>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</si>
  <si>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</si>
  <si>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</si>
  <si>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</si>
  <si>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</si>
  <si>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</si>
  <si>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</si>
  <si>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</si>
  <si>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</si>
  <si>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</si>
  <si>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</si>
  <si>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</si>
  <si>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</si>
  <si>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</si>
  <si>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</si>
  <si>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</si>
  <si>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</si>
  <si>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</si>
  <si>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</si>
  <si>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</si>
  <si>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</si>
  <si>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</si>
  <si>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</si>
  <si>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</si>
  <si>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</si>
  <si>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</si>
  <si>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</si>
  <si>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</si>
  <si>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</si>
  <si>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</si>
  <si>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</si>
  <si>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</si>
  <si>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</si>
  <si>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</si>
  <si>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</si>
  <si>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</si>
  <si>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</si>
  <si>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</si>
  <si>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</si>
  <si>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</si>
  <si>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</si>
  <si>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</si>
  <si>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</si>
  <si>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</si>
  <si>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</si>
  <si>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</si>
  <si>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</si>
  <si>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</si>
  <si>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</si>
  <si>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</si>
  <si>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</si>
  <si>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</si>
  <si>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</si>
  <si>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</si>
  <si>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</si>
  <si>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</si>
  <si>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</si>
  <si>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</si>
  <si>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</si>
  <si>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</si>
  <si>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</si>
  <si>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</si>
  <si>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</si>
  <si>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</si>
  <si>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</si>
  <si>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</si>
  <si>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</si>
  <si>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</si>
  <si>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</si>
  <si>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</si>
  <si>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</si>
  <si>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</si>
  <si>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</si>
  <si>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</si>
  <si>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</si>
  <si>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</si>
  <si>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</si>
  <si>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</si>
  <si>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</si>
  <si>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</si>
  <si>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</si>
  <si>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</si>
  <si>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</si>
  <si>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</si>
  <si>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</si>
  <si>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</si>
  <si>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</si>
  <si>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</si>
  <si>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</si>
  <si>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</si>
  <si>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</si>
  <si>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</si>
  <si>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</si>
  <si>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</si>
  <si>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</si>
  <si>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</si>
  <si>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</si>
  <si>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</si>
  <si>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</si>
  <si>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</si>
  <si>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</si>
  <si>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</si>
  <si>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</si>
  <si>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</si>
  <si>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</si>
  <si>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</si>
  <si>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</si>
  <si>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</si>
  <si>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</si>
  <si>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</si>
  <si>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</si>
  <si>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</si>
  <si>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</si>
  <si>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</si>
  <si>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</si>
  <si>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</si>
  <si>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</si>
  <si>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</si>
  <si>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</si>
  <si>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</si>
  <si>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</si>
  <si>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</si>
  <si>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</si>
  <si>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</si>
  <si>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</si>
  <si>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</si>
  <si>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</si>
  <si>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</si>
  <si>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</si>
  <si>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</si>
  <si>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</si>
  <si>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</si>
  <si>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</si>
  <si>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</si>
  <si>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</si>
  <si>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</si>
  <si>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</si>
  <si>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</si>
  <si>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</si>
  <si>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</si>
  <si>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</si>
  <si>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</si>
  <si>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</si>
  <si>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</si>
  <si>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</si>
  <si>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</si>
  <si>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</si>
  <si>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</si>
  <si>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</si>
  <si>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</si>
  <si>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</si>
  <si>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</si>
  <si>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</si>
  <si>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</si>
  <si>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</si>
  <si>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</si>
  <si>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</si>
  <si>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</si>
  <si>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</si>
  <si>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</si>
  <si>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</si>
  <si>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</si>
  <si>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</si>
  <si>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</si>
  <si>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</si>
  <si>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</si>
  <si>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</si>
  <si>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</si>
  <si>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</si>
  <si>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</si>
  <si>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</si>
  <si>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</si>
  <si>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</si>
  <si>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</si>
  <si>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</si>
  <si>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</si>
  <si>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</si>
  <si>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</si>
  <si>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</si>
  <si>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</si>
  <si>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</si>
  <si>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</si>
  <si>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</si>
  <si>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</si>
  <si>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</si>
  <si>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</si>
  <si>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</si>
  <si>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</si>
  <si>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</si>
  <si>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</si>
  <si>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</si>
  <si>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</si>
  <si>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</si>
  <si>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</si>
  <si>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</si>
  <si>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</si>
  <si>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</si>
  <si>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</si>
  <si>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</si>
  <si>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</si>
  <si>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</si>
  <si>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</si>
  <si>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</si>
  <si>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</si>
  <si>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</si>
  <si>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</si>
  <si>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</si>
  <si>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</si>
  <si>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</si>
  <si>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</si>
  <si>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</si>
  <si>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</si>
  <si>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</si>
  <si>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</si>
  <si>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</si>
  <si>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</si>
  <si>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</si>
  <si>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</si>
  <si>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</si>
  <si>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</si>
  <si>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</si>
  <si>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</si>
  <si>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</si>
  <si>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</si>
  <si>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</si>
  <si>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</si>
  <si>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</si>
  <si>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</si>
  <si>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</si>
  <si>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</si>
  <si>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</si>
  <si>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</si>
  <si>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</si>
  <si>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</si>
  <si>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</si>
  <si>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</si>
  <si>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</si>
  <si>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</si>
  <si>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</si>
  <si>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</si>
  <si>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</si>
  <si>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</si>
  <si>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</si>
  <si>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</si>
  <si>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</si>
  <si>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</si>
  <si>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</si>
  <si>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</si>
  <si>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</si>
  <si>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</si>
  <si>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</si>
  <si>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</si>
  <si>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</si>
  <si>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</si>
  <si>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</si>
  <si>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</si>
  <si>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</si>
  <si>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</si>
  <si>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</si>
  <si>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</si>
  <si>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</si>
  <si>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</si>
  <si>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</si>
  <si>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</si>
  <si>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</si>
  <si>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</si>
  <si>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</si>
  <si>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</si>
  <si>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</si>
  <si>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</si>
  <si>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</si>
  <si>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</si>
  <si>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</si>
  <si>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</si>
  <si>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</si>
  <si>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</si>
  <si>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</si>
  <si>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</si>
  <si>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</si>
  <si>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</si>
  <si>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</si>
  <si>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</si>
  <si>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</si>
  <si>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</si>
  <si>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</si>
  <si>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</si>
  <si>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</si>
  <si>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</si>
  <si>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</si>
  <si>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</si>
  <si>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</si>
  <si>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</si>
  <si>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</si>
  <si>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</si>
  <si>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</si>
  <si>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</si>
  <si>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</si>
  <si>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</si>
  <si>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</si>
  <si>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</si>
  <si>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</si>
  <si>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</si>
  <si>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</si>
  <si>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</si>
  <si>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</si>
  <si>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</si>
  <si>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</si>
  <si>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</si>
  <si>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</si>
  <si>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</si>
  <si>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</si>
  <si>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</si>
  <si>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</si>
  <si>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</si>
  <si>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</si>
  <si>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</si>
  <si>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</si>
  <si>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</si>
  <si>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</si>
  <si>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</si>
  <si>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</si>
  <si>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</si>
  <si>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</si>
  <si>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</si>
  <si>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</si>
  <si>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</si>
  <si>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</si>
  <si>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</si>
  <si>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</si>
  <si>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</si>
  <si>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</si>
  <si>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</si>
  <si>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</si>
  <si>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</si>
  <si>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</si>
  <si>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</si>
  <si>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</si>
  <si>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</si>
  <si>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</si>
  <si>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</si>
  <si>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</si>
  <si>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</si>
  <si>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</si>
  <si>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</si>
  <si>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</si>
  <si>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</si>
  <si>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</si>
  <si>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</si>
  <si>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</si>
  <si>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</si>
  <si>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</si>
  <si>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</si>
  <si>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</si>
  <si>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</si>
  <si>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</si>
  <si>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</si>
  <si>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</si>
  <si>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</si>
  <si>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</si>
  <si>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</si>
  <si>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</si>
  <si>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</si>
  <si>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</si>
  <si>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</si>
  <si>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</si>
  <si>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</si>
  <si>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</si>
  <si>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</si>
  <si>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</si>
  <si>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</si>
  <si>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</si>
  <si>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</si>
  <si>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</si>
  <si>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</si>
  <si>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</si>
  <si>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</si>
  <si>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</si>
  <si>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</si>
  <si>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</si>
  <si>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</si>
  <si>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</si>
  <si>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</si>
  <si>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</si>
  <si>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</si>
  <si>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</si>
  <si>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</si>
  <si>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</si>
  <si>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</si>
  <si>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</si>
  <si>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</si>
  <si>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</si>
  <si>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</si>
  <si>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</si>
  <si>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</si>
  <si>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</si>
  <si>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</si>
  <si>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</si>
  <si>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</si>
  <si>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</si>
  <si>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</si>
  <si>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</si>
  <si>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</si>
  <si>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</si>
  <si>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</si>
  <si>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</si>
  <si>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</si>
  <si>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</si>
  <si>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</si>
  <si>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</si>
  <si>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</si>
  <si>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</si>
  <si>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</si>
  <si>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</si>
  <si>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</si>
  <si>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</si>
  <si>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</si>
  <si>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</si>
  <si>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</si>
  <si>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</si>
  <si>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</si>
  <si>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</si>
  <si>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</si>
  <si>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</si>
  <si>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</si>
  <si>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</si>
  <si>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</si>
  <si>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</si>
  <si>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</si>
  <si>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</si>
  <si>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</si>
  <si>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</si>
  <si>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</si>
  <si>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</si>
  <si>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</si>
  <si>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</si>
  <si>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</si>
  <si>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</si>
  <si>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</si>
  <si>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</si>
  <si>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</si>
  <si>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</si>
  <si>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</si>
  <si>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</si>
  <si>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</si>
  <si>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</si>
  <si>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</si>
  <si>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</si>
  <si>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</si>
  <si>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</si>
  <si>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</si>
  <si>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</si>
  <si>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</si>
  <si>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</si>
  <si>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</si>
  <si>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</si>
  <si>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</si>
  <si>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</si>
  <si>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</si>
  <si>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</si>
  <si>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</si>
  <si>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</si>
  <si>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</si>
  <si>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</si>
  <si>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</si>
  <si>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</si>
  <si>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</si>
  <si>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</si>
  <si>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</si>
  <si>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</si>
  <si>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</si>
  <si>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</si>
  <si>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</si>
  <si>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</si>
  <si>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</si>
  <si>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</si>
  <si>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</si>
  <si>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</si>
  <si>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</si>
  <si>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</si>
  <si>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</si>
  <si>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</si>
  <si>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</si>
  <si>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</si>
  <si>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</si>
  <si>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</si>
  <si>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</si>
  <si>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</si>
  <si>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</si>
  <si>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</si>
  <si>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</si>
  <si>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</si>
  <si>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</si>
  <si>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</si>
  <si>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</si>
  <si>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</si>
  <si>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</si>
  <si>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</si>
  <si>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</si>
  <si>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</si>
  <si>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</si>
  <si>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</si>
  <si>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</si>
  <si>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</si>
  <si>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</si>
  <si>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</si>
  <si>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</si>
  <si>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</si>
  <si>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</si>
  <si>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</si>
  <si>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</si>
  <si>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</si>
  <si>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</si>
  <si>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</si>
  <si>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</si>
  <si>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</si>
  <si>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</si>
  <si>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</si>
  <si>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</si>
  <si>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</si>
  <si>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</si>
  <si>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</si>
  <si>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</si>
  <si>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</si>
  <si>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</si>
  <si>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</si>
  <si>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</si>
  <si>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</si>
  <si>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</si>
  <si>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</si>
  <si>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</si>
  <si>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</si>
  <si>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</si>
  <si>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</si>
  <si>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</si>
  <si>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</si>
  <si>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</si>
  <si>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</si>
  <si>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</si>
  <si>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</si>
  <si>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</si>
  <si>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</si>
  <si>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</si>
  <si>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</si>
  <si>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</si>
  <si>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</si>
  <si>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</si>
  <si>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</si>
  <si>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</si>
  <si>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</si>
  <si>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</si>
  <si>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</si>
  <si>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</si>
  <si>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</si>
  <si>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</si>
  <si>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</si>
  <si>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</si>
  <si>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</si>
  <si>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</si>
  <si>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</si>
  <si>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</si>
  <si>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</si>
  <si>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</si>
  <si>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</si>
  <si>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</si>
  <si>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</si>
  <si>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</si>
  <si>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</si>
  <si>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</si>
  <si>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</si>
  <si>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</si>
  <si>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</si>
  <si>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</si>
  <si>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</si>
  <si>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</si>
  <si>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</si>
  <si>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</si>
  <si>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</si>
  <si>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</si>
  <si>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</si>
  <si>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</si>
  <si>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</si>
  <si>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</si>
  <si>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</si>
  <si>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</si>
  <si>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</si>
  <si>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</si>
  <si>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</si>
  <si>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</si>
  <si>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</si>
  <si>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</si>
  <si>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</si>
  <si>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</si>
  <si>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</si>
  <si>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</si>
  <si>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</si>
  <si>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</si>
  <si>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</si>
  <si>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</si>
  <si>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</si>
  <si>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</si>
  <si>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</si>
  <si>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</si>
  <si>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</si>
  <si>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</si>
  <si>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</si>
  <si>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</si>
  <si>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</si>
  <si>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</si>
  <si>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</si>
  <si>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</si>
  <si>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</si>
  <si>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</si>
  <si>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</si>
  <si>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</si>
  <si>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</si>
  <si>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</si>
  <si>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</si>
  <si>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</si>
  <si>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</si>
  <si>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</si>
  <si>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</si>
  <si>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</si>
  <si>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</si>
  <si>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</si>
  <si>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</si>
  <si>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</si>
  <si>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</si>
  <si>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</si>
  <si>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</si>
  <si>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</si>
  <si>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</si>
  <si>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</si>
  <si>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</si>
  <si>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</si>
  <si>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</si>
  <si>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</si>
  <si>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</si>
  <si>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</si>
  <si>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</si>
  <si>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</si>
  <si>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</si>
  <si>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</si>
  <si>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</si>
  <si>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</si>
  <si>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</si>
  <si>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</si>
  <si>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</si>
  <si>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</si>
  <si>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</si>
  <si>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</si>
  <si>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</si>
  <si>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</si>
  <si>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</si>
  <si>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</si>
  <si>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</si>
  <si>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</si>
  <si>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</si>
  <si>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</si>
  <si>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</si>
  <si>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</si>
  <si>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</si>
  <si>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</si>
  <si>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</si>
  <si>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</si>
  <si>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</si>
  <si>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</si>
  <si>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</si>
  <si>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</si>
  <si>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</si>
  <si>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</si>
  <si>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</si>
  <si>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</si>
  <si>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</si>
  <si>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</si>
  <si>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</si>
  <si>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</si>
  <si>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</si>
  <si>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</si>
  <si>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</si>
  <si>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</si>
  <si>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</si>
  <si>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</si>
  <si>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</si>
  <si>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</si>
  <si>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</si>
  <si>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</si>
  <si>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</si>
  <si>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</si>
  <si>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</si>
  <si>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</si>
  <si>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</si>
  <si>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</si>
  <si>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</si>
  <si>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</si>
  <si>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</si>
  <si>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</si>
  <si>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</si>
  <si>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</si>
  <si>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</si>
  <si>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</si>
  <si>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</si>
  <si>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</si>
  <si>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</si>
  <si>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</si>
  <si>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</si>
  <si>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</si>
  <si>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</si>
  <si>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</si>
  <si>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</si>
  <si>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</si>
  <si>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</si>
  <si>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</si>
  <si>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</si>
  <si>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</si>
  <si>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</si>
  <si>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</si>
  <si>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</si>
  <si>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</si>
  <si>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</si>
  <si>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</si>
  <si>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</si>
  <si>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</si>
  <si>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</si>
  <si>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</si>
  <si>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</si>
  <si>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</si>
  <si>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</si>
  <si>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</si>
  <si>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</si>
  <si>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</si>
  <si>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</si>
  <si>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</si>
  <si>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</si>
  <si>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</si>
  <si>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</si>
  <si>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</si>
  <si>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</si>
  <si>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</si>
  <si>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</si>
  <si>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</si>
  <si>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</si>
  <si>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</si>
  <si>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</si>
  <si>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</si>
  <si>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</si>
  <si>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</si>
  <si>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</si>
  <si>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</si>
  <si>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</si>
  <si>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</si>
  <si>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</si>
  <si>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</si>
  <si>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</si>
  <si>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</si>
  <si>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</si>
  <si>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</si>
  <si>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</si>
  <si>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</si>
  <si>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</si>
  <si>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</si>
  <si>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</si>
  <si>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</si>
  <si>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</si>
  <si>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</si>
  <si>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</si>
  <si>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</si>
  <si>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</si>
  <si>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</si>
  <si>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</si>
  <si>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</si>
  <si>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</si>
  <si>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</si>
  <si>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</si>
  <si>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</si>
  <si>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</si>
  <si>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</si>
  <si>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</si>
  <si>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</si>
  <si>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</si>
  <si>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</si>
  <si>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</si>
  <si>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</si>
  <si>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</si>
  <si>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</si>
  <si>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</si>
  <si>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</si>
  <si>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</si>
  <si>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</si>
  <si>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</si>
  <si>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</si>
  <si>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</si>
  <si>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</si>
  <si>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</si>
  <si>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</si>
  <si>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</si>
  <si>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</si>
  <si>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</si>
  <si>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</si>
  <si>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</si>
  <si>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</si>
  <si>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</si>
  <si>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</si>
  <si>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</si>
  <si>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</si>
  <si>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</si>
  <si>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</si>
  <si>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</si>
  <si>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</si>
  <si>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</si>
  <si>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</si>
  <si>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</si>
  <si>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</si>
  <si>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</si>
  <si>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</si>
  <si>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</si>
  <si>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</si>
  <si>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</si>
  <si>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</si>
  <si>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</si>
  <si>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</si>
  <si>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</si>
  <si>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</si>
  <si>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</si>
  <si>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</si>
  <si>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</si>
  <si>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</si>
  <si>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</si>
  <si>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</si>
  <si>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</si>
  <si>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</si>
  <si>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</si>
  <si>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</si>
  <si>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</si>
  <si>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</si>
  <si>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</si>
  <si>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</si>
  <si>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</si>
  <si>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</si>
  <si>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</si>
  <si>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</si>
  <si>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</si>
  <si>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</si>
  <si>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</si>
  <si>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</si>
  <si>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</si>
  <si>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</si>
  <si>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</si>
  <si>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</si>
  <si>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</si>
  <si>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</si>
  <si>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</si>
  <si>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</si>
  <si>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</si>
  <si>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</si>
  <si>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</si>
  <si>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</si>
  <si>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</si>
  <si>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</si>
  <si>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</si>
  <si>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</si>
  <si>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</si>
  <si>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</si>
  <si>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</si>
  <si>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</si>
  <si>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</si>
  <si>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</si>
  <si>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</si>
  <si>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</si>
  <si>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</si>
  <si>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</si>
  <si>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</si>
  <si>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</si>
  <si>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</si>
  <si>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</si>
  <si>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</si>
  <si>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</si>
  <si>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</si>
  <si>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</si>
  <si>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</si>
  <si>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</si>
  <si>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</si>
  <si>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</si>
  <si>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</si>
  <si>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</si>
  <si>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</si>
  <si>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</si>
  <si>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</si>
  <si>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</si>
  <si>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</si>
  <si>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</si>
  <si>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</si>
  <si>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</si>
  <si>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</si>
  <si>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</si>
  <si>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</si>
  <si>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</si>
  <si>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</si>
  <si>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</si>
  <si>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</si>
  <si>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</si>
  <si>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</si>
  <si>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</si>
  <si>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</si>
  <si>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</si>
  <si>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</si>
  <si>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</si>
  <si>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</si>
  <si>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</si>
  <si>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</si>
  <si>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</si>
  <si>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</si>
  <si>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</si>
  <si>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</si>
  <si>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</si>
  <si>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</si>
  <si>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</si>
  <si>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</si>
  <si>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</si>
  <si>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</si>
  <si>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</si>
  <si>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</si>
  <si>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</si>
  <si>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</si>
  <si>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</si>
  <si>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</si>
  <si>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</si>
  <si>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</si>
  <si>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</si>
  <si>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</si>
  <si>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</si>
  <si>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</si>
  <si>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</si>
  <si>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</si>
  <si>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</si>
  <si>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</si>
  <si>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</si>
  <si>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</si>
  <si>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</si>
  <si>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</si>
  <si>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</si>
  <si>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</si>
  <si>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</si>
  <si>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</si>
  <si>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</si>
  <si>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</si>
  <si>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</si>
  <si>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</si>
  <si>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</si>
  <si>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</si>
  <si>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</si>
  <si>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</si>
  <si>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</si>
  <si>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</si>
  <si>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</si>
  <si>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</si>
  <si>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</si>
  <si>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</si>
  <si>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</si>
  <si>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</si>
  <si>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</si>
  <si>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</si>
  <si>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</si>
  <si>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</si>
  <si>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</si>
  <si>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</si>
  <si>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</si>
  <si>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</si>
  <si>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</si>
  <si>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</si>
  <si>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</si>
  <si>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</si>
  <si>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</si>
  <si>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</si>
  <si>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</si>
  <si>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</si>
  <si>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</si>
  <si>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</si>
  <si>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</si>
  <si>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</si>
  <si>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</si>
  <si>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</si>
  <si>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</si>
  <si>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</si>
  <si>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</si>
  <si>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</si>
  <si>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</si>
  <si>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</si>
  <si>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</si>
  <si>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</si>
  <si>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</si>
  <si>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</si>
  <si>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</si>
  <si>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</si>
  <si>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</si>
  <si>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</si>
  <si>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</si>
  <si>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</si>
  <si>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</si>
  <si>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</si>
  <si>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</si>
  <si>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</si>
  <si>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</si>
  <si>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</si>
  <si>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</si>
  <si>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</si>
  <si>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</si>
  <si>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</si>
  <si>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</si>
  <si>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</si>
  <si>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</si>
  <si>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</si>
  <si>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</si>
  <si>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</si>
  <si>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</si>
  <si>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</si>
  <si>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</si>
  <si>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</si>
  <si>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</si>
  <si>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</si>
  <si>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</si>
  <si>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</si>
  <si>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</si>
  <si>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</si>
  <si>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</si>
  <si>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</si>
  <si>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</si>
  <si>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</si>
  <si>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</si>
  <si>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</si>
  <si>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</si>
  <si>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</si>
  <si>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</si>
  <si>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</si>
  <si>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</si>
  <si>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</si>
  <si>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</si>
  <si>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</si>
  <si>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</si>
  <si>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</si>
  <si>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</si>
  <si>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</si>
  <si>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</si>
  <si>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</si>
  <si>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</si>
  <si>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</si>
  <si>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</si>
  <si>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</si>
  <si>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</si>
  <si>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</si>
  <si>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</si>
  <si>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</si>
  <si>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</si>
  <si>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</si>
  <si>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</si>
  <si>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</si>
  <si>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</si>
  <si>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</si>
  <si>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</si>
  <si>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</si>
  <si>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</si>
  <si>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</si>
  <si>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</si>
  <si>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</si>
  <si>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</si>
  <si>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</si>
  <si>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</si>
  <si>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</si>
  <si>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</si>
  <si>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</si>
  <si>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</si>
  <si>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</si>
  <si>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</si>
  <si>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</si>
  <si>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</si>
  <si>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</si>
  <si>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</si>
  <si>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</si>
  <si>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</si>
  <si>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</si>
  <si>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</si>
  <si>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</si>
  <si>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</si>
  <si>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</si>
  <si>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</si>
  <si>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</si>
  <si>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</si>
  <si>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</si>
  <si>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</si>
  <si>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</si>
  <si>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</si>
  <si>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</si>
  <si>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</si>
  <si>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</si>
  <si>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</si>
  <si>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</si>
  <si>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</si>
  <si>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</si>
  <si>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</si>
  <si>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</si>
  <si>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</si>
  <si>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</si>
  <si>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</si>
  <si>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</si>
  <si>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</si>
  <si>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</si>
  <si>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</si>
  <si>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</si>
  <si>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</si>
  <si>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</si>
  <si>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</si>
  <si>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</si>
  <si>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</si>
  <si>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</si>
  <si>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</si>
  <si>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</si>
  <si>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</si>
  <si>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</si>
  <si>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</si>
  <si>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</si>
  <si>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</si>
  <si>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</si>
  <si>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</si>
  <si>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</si>
  <si>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</si>
  <si>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</si>
  <si>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</si>
  <si>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</si>
  <si>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</si>
  <si>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</si>
  <si>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</si>
  <si>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</si>
  <si>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</si>
  <si>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</si>
  <si>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</si>
  <si>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</si>
  <si>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</si>
  <si>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</si>
  <si>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</si>
  <si>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</si>
  <si>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</si>
  <si>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</si>
  <si>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</si>
  <si>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</si>
  <si>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</si>
  <si>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</si>
  <si>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</si>
  <si>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</si>
  <si>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</si>
  <si>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</si>
  <si>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</si>
  <si>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</si>
  <si>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</si>
  <si>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</si>
  <si>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</si>
  <si>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</si>
  <si>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</si>
  <si>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</si>
  <si>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</si>
  <si>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</si>
  <si>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</si>
  <si>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</si>
  <si>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</si>
  <si>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</si>
  <si>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</si>
  <si>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</si>
  <si>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</si>
  <si>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</si>
  <si>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</si>
  <si>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</si>
  <si>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</si>
  <si>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</si>
  <si>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</si>
  <si>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</si>
  <si>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</si>
  <si>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</si>
  <si>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</si>
  <si>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</si>
  <si>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</si>
  <si>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</si>
  <si>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</si>
  <si>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</si>
  <si>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</si>
  <si>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</si>
  <si>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</si>
  <si>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</si>
  <si>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</si>
  <si>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</si>
  <si>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</si>
  <si>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</si>
  <si>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</si>
  <si>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</si>
  <si>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</si>
  <si>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</si>
  <si>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</si>
  <si>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</si>
  <si>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</si>
  <si>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</si>
  <si>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</si>
  <si>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</si>
  <si>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</si>
  <si>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</si>
  <si>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</si>
  <si>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</si>
  <si>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</si>
  <si>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</si>
  <si>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</si>
  <si>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</si>
  <si>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</si>
  <si>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</si>
  <si>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</si>
  <si>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</si>
  <si>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</si>
  <si>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</si>
  <si>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</si>
  <si>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</si>
  <si>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</si>
  <si>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</si>
  <si>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</si>
  <si>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</si>
  <si>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</si>
  <si>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</si>
  <si>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</si>
  <si>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</si>
  <si>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</si>
  <si>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</si>
  <si>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</si>
  <si>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</si>
  <si>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</si>
  <si>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</si>
  <si>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</si>
  <si>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</si>
  <si>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</si>
  <si>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</si>
  <si>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</si>
  <si>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</si>
  <si>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</si>
  <si>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</si>
  <si>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</si>
  <si>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</si>
  <si>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</si>
  <si>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</si>
  <si>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</si>
  <si>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</si>
  <si>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</si>
  <si>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</si>
  <si>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</si>
  <si>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</si>
  <si>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</si>
  <si>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</si>
  <si>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</si>
  <si>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</si>
  <si>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</si>
  <si>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</si>
  <si>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</si>
  <si>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</si>
  <si>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</si>
  <si>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</si>
  <si>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</si>
  <si>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</si>
  <si>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</si>
  <si>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</si>
  <si>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</si>
  <si>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</si>
  <si>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</si>
  <si>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</si>
  <si>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</si>
  <si>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</si>
  <si>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</si>
  <si>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</si>
  <si>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</si>
  <si>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</si>
  <si>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</si>
  <si>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</si>
  <si>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</si>
  <si>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</si>
  <si>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</si>
  <si>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</si>
  <si>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</si>
  <si>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</si>
  <si>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</si>
  <si>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</si>
  <si>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</si>
  <si>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</si>
  <si>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</si>
  <si>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</si>
  <si>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</si>
  <si>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</si>
  <si>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</si>
  <si>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</si>
  <si>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</si>
  <si>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</si>
  <si>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</si>
  <si>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</si>
  <si>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</si>
  <si>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</si>
  <si>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</si>
  <si>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</si>
  <si>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</si>
  <si>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</si>
  <si>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</si>
  <si>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</si>
  <si>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</si>
  <si>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</si>
  <si>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</si>
  <si>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</si>
  <si>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</si>
  <si>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</si>
  <si>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</si>
  <si>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</si>
  <si>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</si>
  <si>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</si>
  <si>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</si>
  <si>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</si>
  <si>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</si>
  <si>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</si>
  <si>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</si>
  <si>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</si>
  <si>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</si>
  <si>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</si>
  <si>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</si>
  <si>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</si>
  <si>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</si>
  <si>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</si>
  <si>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</si>
  <si>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</si>
  <si>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</si>
  <si>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</si>
  <si>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</si>
  <si>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</si>
  <si>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</si>
  <si>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</si>
  <si>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</si>
  <si>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</si>
  <si>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</si>
  <si>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</si>
  <si>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</si>
  <si>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</si>
  <si>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</si>
  <si>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</si>
  <si>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</si>
  <si>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</si>
  <si>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</si>
  <si>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</si>
  <si>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</si>
  <si>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</si>
  <si>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</si>
  <si>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</si>
  <si>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</si>
  <si>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</si>
  <si>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</si>
  <si>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</si>
  <si>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</si>
  <si>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</si>
  <si>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</si>
  <si>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</si>
  <si>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</si>
  <si>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</si>
  <si>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</si>
  <si>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</si>
  <si>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</si>
  <si>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</si>
  <si>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</si>
  <si>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</si>
  <si>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</si>
  <si>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</si>
  <si>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</si>
  <si>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</si>
  <si>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</si>
  <si>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</si>
  <si>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</si>
  <si>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</si>
  <si>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</si>
  <si>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</si>
  <si>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</si>
  <si>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</si>
  <si>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</si>
  <si>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</si>
  <si>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</si>
  <si>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</si>
  <si>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</si>
  <si>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</si>
  <si>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</si>
  <si>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</si>
  <si>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</si>
  <si>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</si>
  <si>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</si>
  <si>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</si>
  <si>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</si>
  <si>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</si>
  <si>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</si>
  <si>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</si>
  <si>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</si>
  <si>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</si>
  <si>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</si>
  <si>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</si>
  <si>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</si>
  <si>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</si>
  <si>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</si>
  <si>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</si>
  <si>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</si>
  <si>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</si>
  <si>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</si>
  <si>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</si>
  <si>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</si>
  <si>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</si>
  <si>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</si>
  <si>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</si>
  <si>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</si>
  <si>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</si>
  <si>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</si>
  <si>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</si>
  <si>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</si>
  <si>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</si>
  <si>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</si>
  <si>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</si>
  <si>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</si>
  <si>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</si>
  <si>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</si>
  <si>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</si>
  <si>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</si>
  <si>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</si>
  <si>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</si>
  <si>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</si>
  <si>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</si>
  <si>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</si>
  <si>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</si>
  <si>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</si>
  <si>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</si>
  <si>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</si>
  <si>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</si>
  <si>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</si>
  <si>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</si>
  <si>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</si>
  <si>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</si>
  <si>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</si>
  <si>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</si>
  <si>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</si>
  <si>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</si>
  <si>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</si>
  <si>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</si>
  <si>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</si>
  <si>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</si>
  <si>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</si>
  <si>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</si>
  <si>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</si>
  <si>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</si>
  <si>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</si>
  <si>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</si>
  <si>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</si>
  <si>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</si>
  <si>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</si>
  <si>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</si>
  <si>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</si>
  <si>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</si>
  <si>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</si>
  <si>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</si>
  <si>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</si>
  <si>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</si>
  <si>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</si>
  <si>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</si>
  <si>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</si>
  <si>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</si>
  <si>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</si>
  <si>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</si>
  <si>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</si>
  <si>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</si>
  <si>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</si>
  <si>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</si>
  <si>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</si>
  <si>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</si>
  <si>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</si>
  <si>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</si>
  <si>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</si>
  <si>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</si>
  <si>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</si>
  <si>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</si>
  <si>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</si>
  <si>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</si>
  <si>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</si>
  <si>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</si>
  <si>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</si>
  <si>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</si>
  <si>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</si>
  <si>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</si>
  <si>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</si>
  <si>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</si>
  <si>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</si>
  <si>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</si>
  <si>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</si>
  <si>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</si>
  <si>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</si>
  <si>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</si>
  <si>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</si>
  <si>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</si>
  <si>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</si>
  <si>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</si>
  <si>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</si>
  <si>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</si>
  <si>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</si>
  <si>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</si>
  <si>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</si>
  <si>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</si>
  <si>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</si>
  <si>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</si>
  <si>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</si>
  <si>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</si>
  <si>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</si>
  <si>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</si>
  <si>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</si>
  <si>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</si>
  <si>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</si>
  <si>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</si>
  <si>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</si>
  <si>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</si>
  <si>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</si>
  <si>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</si>
  <si>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</si>
  <si>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</si>
  <si>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</si>
  <si>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</si>
  <si>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</si>
  <si>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</si>
  <si>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</si>
  <si>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</si>
  <si>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</si>
  <si>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</si>
  <si>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</si>
  <si>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</si>
  <si>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</si>
  <si>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</si>
  <si>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</si>
  <si>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</si>
  <si>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</si>
  <si>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</si>
  <si>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</si>
  <si>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</si>
  <si>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</si>
  <si>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</si>
  <si>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</si>
  <si>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</si>
  <si>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</si>
  <si>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</si>
  <si>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</si>
  <si>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</si>
  <si>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</si>
  <si>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</si>
  <si>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</si>
  <si>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</si>
  <si>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</si>
  <si>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</si>
  <si>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</si>
  <si>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</si>
  <si>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</si>
  <si>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</si>
  <si>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</si>
  <si>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</si>
  <si>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</si>
  <si>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</si>
  <si>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</si>
  <si>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</si>
  <si>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</si>
  <si>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</si>
  <si>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</si>
  <si>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</si>
  <si>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</si>
  <si>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</si>
  <si>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</si>
  <si>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</si>
  <si>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</si>
  <si>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</si>
  <si>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</si>
  <si>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</si>
  <si>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</si>
  <si>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</si>
  <si>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</si>
  <si>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</si>
  <si>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</si>
  <si>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</si>
  <si>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</si>
  <si>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</si>
  <si>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</si>
  <si>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</si>
  <si>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</si>
  <si>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</si>
  <si>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</si>
  <si>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</si>
  <si>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</si>
  <si>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</si>
  <si>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</si>
  <si>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</si>
  <si>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</si>
  <si>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</si>
  <si>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</si>
  <si>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</si>
  <si>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</si>
  <si>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</si>
  <si>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</si>
  <si>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</si>
  <si>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</si>
  <si>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</si>
  <si>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</si>
  <si>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</si>
  <si>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</si>
  <si>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</si>
  <si>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</si>
  <si>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</si>
  <si>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</si>
  <si>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</si>
  <si>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</si>
  <si>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</si>
  <si>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</si>
  <si>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</si>
  <si>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</si>
  <si>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</si>
  <si>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</si>
  <si>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</si>
  <si>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</si>
  <si>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</si>
  <si>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</si>
  <si>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</si>
  <si>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</si>
  <si>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</si>
  <si>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</si>
  <si>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</si>
  <si>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</si>
  <si>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</si>
  <si>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</si>
  <si>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</si>
  <si>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</si>
  <si>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</si>
  <si>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</si>
  <si>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</si>
  <si>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</si>
  <si>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</si>
  <si>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</si>
  <si>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</si>
  <si>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</si>
  <si>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</si>
  <si>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</si>
  <si>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</si>
  <si>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</si>
  <si>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</si>
  <si>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</si>
  <si>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</si>
  <si>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</si>
  <si>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</si>
  <si>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</si>
  <si>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</si>
  <si>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</si>
  <si>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</si>
  <si>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</si>
  <si>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</si>
  <si>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</si>
  <si>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</si>
  <si>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</si>
  <si>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</si>
  <si>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</si>
  <si>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</si>
  <si>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</si>
  <si>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</si>
  <si>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</si>
  <si>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</si>
  <si>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</si>
  <si>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</si>
  <si>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</si>
  <si>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</si>
  <si>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</si>
  <si>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</si>
  <si>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</si>
  <si>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</si>
  <si>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</si>
  <si>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</si>
  <si>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</si>
  <si>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</si>
  <si>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</si>
  <si>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</si>
  <si>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</si>
  <si>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</si>
  <si>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</si>
  <si>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</si>
  <si>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</si>
  <si>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</si>
  <si>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</si>
  <si>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</si>
  <si>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</si>
  <si>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</si>
  <si>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</si>
  <si>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</si>
  <si>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</si>
  <si>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</si>
  <si>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</si>
  <si>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</si>
  <si>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</si>
  <si>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</si>
  <si>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</si>
  <si>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</si>
  <si>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</si>
  <si>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</si>
  <si>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</si>
  <si>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</si>
  <si>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</si>
  <si>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</si>
  <si>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</si>
  <si>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</si>
  <si>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</si>
  <si>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</si>
  <si>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</si>
  <si>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</si>
  <si>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</si>
  <si>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</si>
  <si>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</si>
  <si>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</si>
  <si>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</si>
  <si>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</si>
  <si>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</si>
  <si>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</si>
  <si>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</si>
  <si>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</si>
  <si>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</si>
  <si>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</si>
  <si>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</si>
  <si>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</si>
  <si>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</si>
  <si>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</si>
  <si>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</si>
  <si>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</si>
  <si>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</si>
  <si>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</si>
  <si>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</si>
  <si>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</si>
  <si>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</si>
  <si>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</si>
  <si>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</si>
  <si>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</si>
  <si>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</si>
  <si>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</si>
  <si>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</si>
  <si>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</si>
  <si>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</si>
  <si>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</si>
  <si>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</si>
  <si>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</si>
  <si>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</si>
  <si>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</si>
  <si>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</si>
  <si>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</si>
  <si>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</si>
  <si>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</si>
  <si>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</si>
  <si>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</si>
  <si>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</si>
  <si>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</si>
  <si>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</si>
  <si>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</si>
  <si>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</si>
  <si>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</si>
  <si>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</si>
  <si>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</si>
  <si>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</si>
  <si>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</si>
  <si>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</si>
  <si>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</si>
  <si>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</si>
  <si>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</si>
  <si>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</si>
  <si>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</si>
  <si>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</si>
  <si>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</si>
  <si>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</si>
  <si>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</si>
  <si>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</si>
  <si>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</si>
  <si>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</si>
  <si>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</si>
  <si>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</si>
  <si>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</si>
  <si>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</si>
  <si>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</si>
  <si>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</si>
  <si>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</si>
  <si>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</si>
  <si>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</si>
  <si>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</si>
  <si>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</si>
  <si>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</si>
  <si>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</si>
  <si>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</si>
  <si>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</si>
  <si>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</si>
  <si>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</si>
  <si>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</si>
  <si>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</si>
  <si>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</si>
  <si>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</si>
  <si>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</si>
  <si>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</si>
  <si>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</si>
  <si>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</si>
  <si>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</si>
  <si>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</si>
  <si>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</si>
  <si>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</si>
  <si>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</si>
  <si>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</si>
  <si>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</si>
  <si>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</si>
  <si>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</si>
  <si>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</si>
  <si>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</si>
  <si>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</si>
  <si>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</si>
  <si>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</si>
  <si>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</si>
  <si>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</si>
  <si>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</si>
  <si>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</si>
  <si>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</si>
  <si>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</si>
  <si>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</si>
  <si>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</si>
  <si>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</si>
  <si>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</si>
  <si>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</si>
  <si>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</si>
  <si>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</si>
  <si>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</si>
  <si>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</si>
  <si>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</si>
  <si>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</si>
  <si>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</si>
  <si>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</si>
  <si>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</si>
  <si>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</si>
  <si>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</si>
  <si>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</si>
  <si>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</si>
  <si>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</si>
  <si>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</si>
  <si>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</si>
  <si>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</si>
  <si>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</si>
  <si>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</si>
  <si>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</si>
  <si>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</si>
  <si>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</si>
  <si>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</si>
  <si>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</si>
  <si>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</si>
  <si>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</si>
  <si>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</si>
  <si>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</si>
  <si>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</si>
  <si>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</si>
  <si>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</si>
  <si>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</si>
  <si>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</si>
  <si>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</si>
  <si>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</si>
  <si>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</si>
  <si>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</si>
  <si>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</si>
  <si>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</si>
  <si>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</si>
  <si>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</si>
  <si>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</si>
  <si>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</si>
  <si>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</si>
  <si>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</si>
  <si>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</si>
  <si>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</si>
  <si>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</si>
  <si>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</si>
  <si>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</si>
  <si>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</si>
  <si>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</si>
  <si>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</si>
  <si>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</si>
  <si>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</si>
  <si>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</si>
  <si>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</si>
  <si>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</si>
  <si>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</si>
  <si>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</si>
  <si>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</si>
  <si>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</si>
  <si>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</si>
  <si>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</si>
  <si>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</si>
  <si>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</si>
  <si>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</si>
  <si>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</si>
  <si>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</si>
  <si>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</si>
  <si>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</si>
  <si>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</si>
  <si>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</si>
  <si>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</si>
  <si>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</si>
  <si>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</si>
  <si>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</si>
  <si>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</si>
  <si>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</si>
  <si>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</si>
  <si>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</si>
  <si>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</si>
  <si>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</si>
  <si>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</si>
  <si>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</si>
  <si>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</si>
  <si>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</si>
  <si>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</si>
  <si>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</si>
  <si>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</si>
  <si>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</si>
  <si>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</si>
  <si>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</si>
  <si>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</si>
  <si>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</si>
  <si>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</si>
  <si>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</si>
  <si>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</si>
  <si>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</si>
  <si>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</si>
  <si>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</si>
  <si>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</si>
  <si>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</si>
  <si>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</si>
  <si>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</si>
  <si>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</si>
  <si>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</si>
  <si>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</si>
  <si>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</si>
  <si>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</si>
  <si>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</si>
  <si>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</si>
  <si>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</si>
  <si>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</si>
  <si>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</si>
  <si>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</si>
  <si>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</si>
  <si>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</si>
  <si>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</si>
  <si>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</si>
  <si>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</si>
  <si>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</si>
  <si>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</si>
  <si>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</si>
  <si>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</si>
  <si>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</si>
  <si>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</si>
  <si>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</si>
  <si>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</si>
  <si>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</si>
  <si>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</si>
  <si>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</si>
  <si>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</si>
  <si>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</si>
  <si>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</si>
  <si>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</si>
  <si>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</si>
  <si>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</si>
  <si>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</si>
  <si>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</si>
  <si>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</si>
  <si>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</si>
  <si>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</si>
  <si>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</si>
  <si>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</si>
  <si>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</si>
  <si>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</si>
  <si>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</si>
  <si>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</si>
  <si>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</si>
  <si>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</si>
  <si>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</si>
  <si>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</si>
  <si>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</si>
  <si>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</si>
  <si>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</si>
  <si>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</si>
  <si>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</si>
  <si>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</si>
  <si>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</si>
  <si>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</si>
  <si>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</si>
  <si>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</si>
  <si>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</si>
  <si>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</si>
  <si>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</si>
  <si>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</si>
  <si>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</si>
  <si>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</si>
  <si>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</si>
  <si>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</si>
  <si>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</si>
  <si>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</si>
  <si>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</si>
  <si>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</si>
  <si>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</si>
  <si>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</si>
  <si>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</si>
  <si>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</si>
  <si>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</si>
  <si>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</si>
  <si>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</si>
  <si>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</si>
  <si>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</si>
  <si>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</si>
  <si>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</si>
  <si>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</si>
  <si>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</si>
  <si>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</si>
  <si>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</si>
  <si>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</si>
  <si>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</si>
  <si>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</si>
  <si>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</si>
  <si>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</si>
  <si>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</si>
  <si>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</si>
  <si>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</si>
  <si>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</si>
  <si>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</si>
  <si>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</si>
  <si>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</si>
  <si>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</si>
  <si>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</si>
  <si>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</si>
  <si>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</si>
  <si>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</si>
  <si>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</si>
  <si>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</si>
  <si>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</si>
  <si>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</si>
  <si>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</si>
  <si>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</si>
  <si>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</si>
  <si>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</si>
  <si>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</si>
  <si>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</si>
  <si>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</si>
  <si>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</si>
  <si>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</si>
  <si>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</si>
  <si>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</si>
  <si>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</si>
  <si>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</si>
  <si>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</si>
  <si>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</si>
  <si>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</si>
  <si>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</si>
  <si>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</si>
  <si>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</si>
  <si>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</si>
  <si>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</si>
  <si>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</si>
  <si>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</si>
  <si>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</si>
  <si>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</si>
  <si>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</si>
  <si>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</si>
  <si>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</si>
  <si>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</si>
  <si>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</si>
  <si>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</si>
  <si>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</si>
  <si>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</si>
  <si>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</si>
  <si>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</si>
  <si>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</si>
  <si>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</si>
  <si>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</si>
  <si>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</si>
  <si>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</si>
  <si>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</si>
  <si>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</si>
  <si>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</si>
  <si>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</si>
  <si>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</si>
  <si>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</si>
  <si>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</si>
  <si>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</si>
  <si>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</si>
  <si>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</si>
  <si>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</si>
  <si>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</si>
  <si>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</si>
  <si>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</si>
  <si>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</si>
  <si>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</si>
  <si>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</si>
  <si>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</si>
  <si>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</si>
  <si>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</si>
  <si>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</si>
  <si>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</si>
  <si>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</si>
  <si>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</si>
  <si>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</si>
  <si>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</si>
  <si>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</si>
  <si>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</si>
  <si>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</si>
  <si>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</si>
  <si>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</si>
  <si>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</si>
  <si>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</si>
  <si>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</si>
  <si>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</si>
  <si>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</si>
  <si>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</si>
  <si>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</si>
  <si>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</si>
  <si>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</si>
  <si>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</si>
  <si>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</si>
  <si>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</si>
  <si>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</si>
  <si>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</si>
  <si>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</si>
  <si>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</si>
  <si>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</si>
  <si>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</si>
  <si>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</si>
  <si>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</si>
  <si>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</si>
  <si>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</si>
  <si>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</si>
  <si>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</si>
  <si>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</si>
  <si>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</si>
  <si>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</si>
  <si>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</si>
  <si>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</si>
  <si>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</si>
  <si>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</si>
  <si>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</si>
  <si>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</si>
  <si>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</si>
  <si>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</si>
  <si>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</si>
  <si>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</si>
  <si>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</si>
  <si>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</si>
  <si>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</si>
  <si>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</si>
  <si>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</si>
  <si>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</si>
  <si>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</si>
  <si>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</si>
  <si>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</si>
  <si>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</si>
  <si>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</si>
  <si>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</si>
  <si>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</si>
  <si>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</si>
  <si>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</si>
  <si>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</si>
  <si>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</si>
  <si>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</si>
  <si>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</si>
  <si>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</si>
  <si>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</si>
  <si>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</si>
  <si>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</si>
  <si>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</si>
  <si>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</si>
  <si>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</si>
  <si>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</si>
  <si>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</si>
  <si>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</si>
  <si>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</si>
  <si>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</si>
  <si>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</si>
  <si>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</si>
  <si>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</si>
  <si>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</si>
  <si>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</si>
  <si>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</si>
  <si>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</si>
  <si>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</si>
  <si>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</si>
  <si>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</si>
  <si>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</si>
  <si>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</si>
  <si>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</si>
  <si>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</si>
  <si>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</si>
  <si>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</si>
  <si>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</si>
  <si>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</si>
  <si>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</si>
  <si>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</si>
  <si>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</si>
  <si>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</si>
  <si>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</si>
  <si>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</si>
  <si>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</si>
  <si>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</si>
  <si>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</si>
  <si>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</si>
  <si>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</si>
  <si>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</si>
  <si>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</si>
  <si>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</si>
  <si>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</si>
  <si>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</si>
  <si>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</si>
  <si>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</si>
  <si>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</si>
  <si>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</si>
  <si>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</si>
  <si>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</si>
  <si>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</si>
  <si>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</si>
  <si>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</si>
  <si>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</si>
  <si>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</si>
  <si>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</si>
  <si>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</si>
  <si>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</si>
  <si>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</si>
  <si>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</si>
  <si>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</si>
  <si>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</si>
  <si>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</si>
  <si>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</si>
  <si>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</si>
  <si>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</si>
  <si>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</si>
  <si>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</si>
  <si>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</si>
  <si>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</si>
  <si>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</si>
  <si>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</si>
  <si>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</si>
  <si>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</si>
  <si>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</si>
  <si>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</si>
  <si>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</si>
  <si>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</si>
  <si>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</si>
  <si>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</si>
  <si>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</si>
  <si>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</si>
  <si>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</si>
  <si>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</si>
  <si>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</si>
  <si>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</si>
  <si>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</si>
  <si>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</si>
  <si>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</si>
  <si>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</si>
  <si>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</si>
  <si>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</si>
  <si>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</si>
  <si>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</si>
  <si>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</si>
  <si>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</si>
  <si>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</si>
  <si>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</si>
  <si>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</si>
  <si>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</si>
  <si>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</si>
  <si>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</si>
  <si>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</si>
  <si>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</si>
  <si>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</si>
  <si>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</si>
  <si>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</si>
  <si>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</si>
  <si>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</si>
  <si>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</si>
  <si>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</si>
  <si>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</si>
  <si>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</si>
  <si>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</si>
  <si>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</si>
  <si>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</si>
  <si>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</si>
  <si>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</si>
  <si>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</si>
  <si>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</si>
  <si>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</si>
  <si>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</si>
  <si>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</si>
  <si>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</si>
  <si>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</si>
  <si>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</si>
  <si>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</si>
  <si>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</si>
  <si>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</si>
  <si>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</si>
  <si>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</si>
  <si>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</si>
  <si>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</si>
  <si>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</si>
  <si>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</si>
  <si>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</si>
  <si>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</si>
  <si>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</si>
  <si>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</si>
  <si>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</si>
  <si>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</si>
  <si>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</si>
  <si>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</si>
  <si>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</si>
  <si>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</si>
  <si>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</si>
  <si>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</si>
  <si>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</si>
  <si>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</si>
  <si>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</si>
  <si>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</si>
  <si>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</si>
  <si>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</si>
  <si>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</si>
  <si>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</si>
  <si>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</si>
  <si>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</si>
  <si>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</si>
  <si>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</si>
  <si>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</si>
  <si>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</si>
  <si>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</si>
  <si>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</si>
  <si>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</si>
  <si>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</si>
  <si>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</si>
  <si>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</si>
  <si>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</si>
  <si>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</si>
  <si>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</si>
  <si>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</si>
  <si>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</si>
  <si>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</si>
  <si>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</si>
  <si>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</si>
  <si>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</si>
  <si>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</si>
  <si>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</si>
  <si>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</si>
  <si>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</si>
  <si>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</si>
  <si>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</si>
  <si>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</si>
  <si>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</si>
  <si>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</si>
  <si>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</si>
  <si>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</si>
  <si>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</si>
  <si>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</si>
  <si>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</si>
  <si>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</si>
  <si>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</si>
  <si>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</si>
  <si>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</si>
  <si>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</si>
  <si>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</si>
  <si>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</si>
  <si>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</si>
  <si>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</si>
  <si>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</si>
  <si>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</si>
  <si>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</si>
  <si>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</si>
  <si>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</si>
  <si>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</si>
  <si>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</si>
  <si>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</si>
  <si>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</si>
  <si>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</si>
  <si>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</si>
  <si>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</si>
  <si>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</si>
  <si>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</si>
  <si>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</si>
  <si>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</si>
  <si>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</si>
  <si>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</si>
  <si>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</si>
  <si>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</si>
  <si>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</si>
  <si>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</si>
  <si>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</si>
  <si>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</si>
  <si>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</si>
  <si>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</si>
  <si>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</si>
  <si>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</si>
  <si>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</si>
  <si>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</si>
  <si>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</si>
  <si>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</si>
  <si>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</si>
  <si>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</si>
  <si>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</si>
  <si>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</si>
  <si>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</si>
  <si>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</si>
  <si>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</si>
  <si>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</si>
  <si>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</si>
  <si>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</si>
  <si>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</si>
  <si>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</si>
  <si>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</si>
  <si>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</si>
  <si>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</si>
  <si>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</si>
  <si>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</si>
  <si>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</si>
  <si>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</si>
  <si>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</si>
  <si>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</si>
  <si>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</si>
  <si>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</si>
  <si>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</si>
  <si>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</si>
  <si>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</si>
  <si>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</si>
  <si>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</si>
  <si>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</si>
  <si>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</si>
  <si>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</si>
  <si>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</si>
  <si>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</si>
  <si>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</si>
  <si>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</si>
  <si>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</si>
  <si>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</si>
  <si>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</si>
  <si>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</si>
  <si>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</si>
  <si>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</si>
  <si>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</si>
  <si>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</si>
  <si>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</si>
  <si>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</si>
  <si>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</si>
  <si>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</si>
  <si>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</si>
  <si>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</si>
  <si>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</si>
  <si>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</si>
  <si>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</si>
  <si>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</si>
  <si>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</si>
  <si>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</si>
  <si>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</si>
  <si>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</si>
  <si>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</si>
  <si>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</si>
  <si>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</si>
  <si>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</si>
  <si>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</si>
  <si>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</si>
  <si>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</si>
  <si>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</si>
  <si>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</si>
  <si>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</si>
  <si>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</si>
  <si>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</si>
  <si>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</si>
  <si>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</si>
  <si>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</si>
  <si>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</si>
  <si>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</si>
  <si>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</si>
  <si>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</si>
  <si>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</si>
  <si>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</si>
  <si>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</si>
  <si>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</si>
  <si>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</si>
  <si>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</si>
  <si>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</si>
  <si>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</si>
  <si>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</si>
  <si>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</si>
  <si>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</si>
  <si>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</si>
  <si>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</si>
  <si>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</si>
  <si>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</si>
  <si>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</si>
  <si>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</si>
  <si>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</si>
  <si>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</si>
  <si>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</si>
  <si>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</si>
  <si>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</si>
  <si>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</si>
  <si>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</si>
  <si>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</si>
  <si>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</si>
  <si>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</si>
  <si>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</si>
  <si>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</si>
  <si>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</si>
  <si>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</si>
  <si>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</si>
  <si>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</si>
  <si>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</si>
  <si>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</si>
  <si>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</si>
  <si>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</si>
  <si>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</si>
  <si>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</si>
  <si>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</si>
  <si>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</si>
  <si>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</si>
  <si>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</si>
  <si>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</si>
  <si>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</si>
  <si>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</si>
  <si>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</si>
  <si>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</si>
  <si>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</si>
  <si>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</si>
  <si>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</si>
  <si>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</si>
  <si>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</si>
  <si>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</si>
  <si>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</si>
  <si>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</si>
  <si>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</si>
  <si>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</si>
  <si>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</si>
  <si>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</si>
  <si>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</si>
  <si>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</si>
  <si>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</si>
  <si>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</si>
  <si>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</si>
  <si>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</si>
  <si>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</si>
  <si>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</si>
  <si>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</si>
  <si>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</si>
  <si>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</si>
  <si>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</si>
  <si>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</si>
  <si>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</si>
  <si>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</si>
  <si>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</si>
  <si>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</si>
  <si>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</si>
  <si>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</si>
  <si>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</si>
  <si>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</si>
  <si>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</si>
  <si>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</si>
  <si>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</si>
  <si>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</si>
  <si>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</si>
  <si>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</si>
  <si>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</si>
  <si>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</si>
  <si>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</si>
  <si>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</si>
  <si>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</si>
  <si>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</si>
  <si>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</si>
  <si>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</si>
  <si>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</si>
  <si>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</si>
  <si>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</si>
  <si>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</si>
  <si>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</si>
  <si>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</si>
  <si>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</si>
  <si>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</si>
  <si>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</si>
  <si>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</si>
  <si>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</si>
  <si>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</si>
  <si>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</si>
  <si>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</si>
  <si>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</si>
  <si>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</si>
  <si>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</si>
  <si>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</si>
  <si>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</si>
  <si>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</si>
  <si>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</si>
  <si>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</si>
  <si>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</si>
  <si>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</si>
  <si>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</si>
  <si>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</si>
  <si>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</si>
  <si>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</si>
  <si>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</si>
  <si>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</si>
  <si>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</si>
  <si>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</si>
  <si>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</si>
  <si>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</si>
  <si>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</si>
  <si>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</si>
  <si>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</si>
  <si>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</si>
  <si>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</si>
  <si>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</si>
  <si>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</si>
  <si>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</si>
  <si>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</si>
  <si>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</si>
  <si>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</si>
  <si>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</si>
  <si>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</si>
  <si>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</si>
  <si>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</si>
  <si>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</si>
  <si>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</si>
  <si>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</si>
  <si>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</si>
  <si>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</si>
  <si>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</si>
  <si>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</si>
  <si>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</si>
  <si>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</si>
  <si>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</si>
  <si>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</si>
  <si>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</si>
  <si>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</si>
  <si>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</si>
  <si>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</si>
  <si>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</si>
  <si>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</si>
  <si>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</si>
  <si>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</si>
  <si>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</si>
  <si>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</si>
  <si>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</si>
  <si>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</si>
  <si>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</si>
  <si>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</si>
  <si>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</si>
  <si>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</si>
  <si>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</si>
  <si>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</si>
  <si>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</si>
  <si>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</si>
  <si>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</si>
  <si>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</si>
  <si>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</si>
  <si>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</si>
  <si>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</si>
  <si>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</si>
  <si>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</si>
  <si>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</si>
  <si>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</si>
  <si>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</si>
  <si>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</si>
  <si>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</si>
  <si>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</si>
  <si>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</si>
  <si>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</si>
  <si>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</si>
  <si>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</si>
  <si>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</si>
  <si>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</si>
  <si>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</si>
  <si>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</si>
  <si>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</si>
  <si>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</si>
  <si>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</si>
  <si>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</si>
  <si>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</si>
  <si>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</si>
  <si>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</si>
  <si>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</si>
  <si>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</si>
  <si>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</si>
  <si>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</si>
  <si>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</si>
  <si>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</si>
  <si>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</si>
  <si>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</si>
  <si>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</si>
  <si>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</si>
  <si>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</si>
  <si>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</si>
  <si>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</si>
  <si>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</si>
  <si>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</si>
  <si>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</si>
  <si>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</si>
  <si>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</si>
  <si>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</si>
  <si>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</si>
  <si>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</si>
  <si>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</si>
  <si>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</si>
  <si>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</si>
  <si>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</si>
  <si>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</si>
  <si>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</si>
  <si>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</si>
  <si>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</si>
  <si>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</si>
  <si>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</si>
  <si>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</si>
  <si>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</si>
  <si>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</si>
  <si>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</si>
  <si>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</si>
  <si>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</si>
  <si>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</si>
  <si>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</si>
  <si>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</si>
  <si>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</si>
  <si>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</si>
  <si>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</si>
  <si>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</si>
  <si>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</si>
  <si>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</si>
  <si>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</si>
  <si>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</si>
  <si>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</si>
  <si>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</si>
  <si>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</si>
  <si>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</si>
  <si>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</si>
  <si>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</si>
  <si>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</si>
  <si>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</si>
  <si>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</si>
  <si>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</si>
  <si>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</si>
  <si>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</si>
  <si>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</si>
  <si>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</si>
  <si>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</si>
  <si>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</si>
  <si>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</si>
  <si>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</si>
  <si>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</si>
  <si>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</si>
  <si>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</si>
  <si>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</si>
  <si>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</si>
  <si>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</si>
  <si>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</si>
  <si>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</si>
  <si>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</si>
  <si>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</si>
  <si>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</si>
  <si>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</si>
  <si>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</si>
  <si>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</si>
  <si>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</si>
  <si>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</si>
  <si>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</si>
  <si>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</si>
  <si>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</si>
  <si>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</si>
  <si>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</si>
  <si>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</si>
  <si>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</si>
  <si>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</si>
  <si>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</si>
  <si>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</si>
  <si>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</si>
  <si>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</si>
  <si>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</si>
  <si>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</si>
  <si>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</si>
  <si>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</si>
  <si>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</si>
  <si>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</si>
  <si>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</si>
  <si>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</si>
  <si>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</si>
  <si>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</si>
  <si>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</si>
  <si>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</si>
  <si>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</si>
  <si>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</si>
  <si>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</si>
  <si>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</si>
  <si>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</si>
  <si>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</si>
  <si>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</si>
  <si>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</si>
  <si>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</si>
  <si>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</si>
  <si>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</si>
  <si>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</si>
  <si>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</si>
  <si>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</si>
  <si>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</si>
  <si>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</si>
  <si>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</si>
  <si>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</si>
  <si>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</si>
  <si>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</si>
  <si>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</si>
  <si>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</si>
  <si>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</si>
  <si>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</si>
  <si>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</si>
  <si>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</si>
  <si>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</si>
  <si>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</si>
  <si>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</si>
  <si>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</si>
  <si>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</si>
  <si>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</si>
  <si>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</si>
  <si>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</si>
  <si>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</si>
  <si>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</si>
  <si>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</si>
  <si>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</si>
  <si>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</si>
  <si>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</si>
  <si>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</si>
  <si>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</si>
  <si>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</si>
  <si>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</si>
  <si>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</si>
  <si>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</si>
  <si>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</si>
  <si>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</si>
  <si>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</si>
  <si>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</si>
  <si>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</si>
  <si>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</si>
  <si>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</si>
  <si>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</si>
  <si>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</si>
  <si>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</si>
  <si>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</si>
  <si>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</si>
  <si>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</si>
  <si>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</si>
  <si>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</si>
  <si>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</si>
  <si>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</si>
  <si>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</si>
  <si>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</si>
  <si>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</si>
  <si>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</si>
  <si>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</si>
  <si>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</si>
  <si>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</si>
  <si>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</si>
  <si>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</si>
  <si>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</si>
  <si>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</si>
  <si>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</si>
  <si>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</si>
  <si>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</si>
  <si>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</si>
  <si>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</si>
  <si>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</si>
  <si>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</si>
  <si>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</si>
  <si>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</si>
  <si>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</si>
  <si>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</si>
  <si>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</si>
  <si>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</si>
  <si>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</si>
  <si>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</si>
  <si>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</si>
  <si>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</si>
  <si>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</si>
  <si>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</si>
  <si>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</si>
  <si>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</si>
  <si>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</si>
  <si>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</si>
  <si>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</si>
  <si>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</si>
  <si>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</si>
  <si>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</si>
  <si>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</si>
  <si>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</si>
  <si>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</si>
  <si>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</si>
  <si>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</si>
  <si>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</si>
  <si>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</si>
  <si>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</si>
  <si>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</si>
  <si>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</si>
  <si>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</si>
  <si>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</si>
  <si>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</si>
  <si>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</si>
  <si>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</si>
  <si>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</si>
  <si>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</si>
  <si>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</si>
  <si>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</si>
  <si>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</si>
  <si>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</si>
  <si>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</si>
  <si>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</si>
  <si>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</si>
  <si>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</si>
  <si>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</si>
  <si>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</si>
  <si>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</si>
  <si>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</si>
  <si>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</si>
  <si>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</si>
  <si>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</si>
  <si>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</si>
  <si>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</si>
  <si>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</si>
  <si>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</si>
  <si>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</si>
  <si>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</si>
  <si>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</si>
  <si>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</si>
  <si>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</si>
  <si>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</si>
  <si>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</si>
  <si>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</si>
  <si>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</si>
  <si>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</si>
  <si>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</si>
  <si>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</si>
  <si>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</si>
  <si>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</si>
  <si>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</si>
  <si>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</si>
  <si>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</si>
  <si>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</si>
  <si>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</si>
  <si>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</si>
  <si>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</si>
  <si>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</si>
  <si>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</si>
  <si>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</si>
  <si>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</si>
  <si>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</si>
  <si>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</si>
  <si>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</si>
  <si>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</si>
  <si>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</si>
  <si>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</si>
  <si>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</si>
  <si>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</si>
  <si>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</si>
  <si>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</si>
  <si>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</si>
  <si>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</si>
  <si>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</si>
  <si>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</si>
  <si>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</si>
  <si>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</si>
  <si>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</si>
  <si>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</si>
  <si>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</si>
  <si>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</si>
  <si>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</si>
  <si>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</si>
  <si>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</si>
  <si>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</si>
  <si>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</si>
  <si>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</si>
  <si>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</si>
  <si>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</si>
  <si>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</si>
  <si>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</si>
  <si>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</si>
  <si>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</si>
  <si>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</si>
  <si>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</si>
  <si>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</si>
  <si>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</si>
  <si>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</si>
  <si>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</si>
  <si>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</si>
  <si>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</si>
  <si>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</si>
  <si>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</si>
  <si>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</si>
  <si>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</si>
  <si>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</si>
  <si>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</si>
  <si>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</si>
  <si>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</si>
  <si>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</si>
  <si>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</si>
  <si>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</si>
  <si>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</si>
  <si>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</si>
  <si>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</si>
  <si>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</si>
  <si>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</si>
  <si>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</si>
  <si>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</si>
  <si>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</si>
  <si>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</si>
  <si>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</si>
  <si>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</si>
  <si>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</si>
  <si>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</si>
  <si>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</si>
  <si>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</si>
  <si>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</si>
  <si>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</si>
  <si>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</si>
  <si>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</si>
  <si>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</si>
  <si>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</si>
  <si>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</si>
  <si>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</si>
  <si>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</si>
  <si>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</si>
  <si>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</si>
  <si>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</si>
  <si>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</si>
  <si>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</si>
  <si>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</si>
  <si>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</si>
  <si>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</si>
  <si>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</si>
  <si>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</si>
  <si>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</si>
  <si>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</si>
  <si>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</si>
  <si>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</si>
  <si>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</si>
  <si>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</si>
  <si>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</si>
  <si>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</si>
  <si>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</si>
  <si>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</si>
  <si>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</si>
  <si>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</si>
  <si>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</si>
  <si>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</si>
  <si>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</si>
  <si>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</si>
  <si>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</si>
  <si>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</si>
  <si>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</si>
  <si>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</si>
  <si>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</si>
  <si>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</si>
  <si>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</si>
  <si>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</si>
  <si>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</si>
  <si>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</si>
  <si>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</si>
  <si>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</si>
  <si>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</si>
  <si>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</si>
  <si>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</si>
  <si>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</si>
  <si>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</si>
  <si>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</si>
  <si>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</si>
  <si>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</si>
  <si>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</si>
  <si>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</si>
  <si>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</si>
  <si>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</si>
  <si>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</si>
  <si>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</si>
  <si>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</si>
  <si>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</si>
  <si>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</si>
  <si>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</si>
  <si>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</si>
  <si>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</si>
  <si>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</si>
  <si>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</si>
  <si>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</si>
  <si>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</si>
  <si>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</si>
  <si>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</si>
  <si>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</si>
  <si>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</si>
  <si>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</si>
  <si>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</si>
  <si>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</si>
  <si>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</si>
  <si>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</si>
  <si>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</si>
  <si>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</si>
  <si>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</si>
  <si>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</si>
  <si>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</si>
  <si>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</si>
  <si>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</si>
  <si>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</si>
  <si>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</si>
  <si>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</si>
  <si>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</si>
  <si>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</si>
  <si>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</si>
  <si>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</si>
  <si>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</si>
  <si>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</si>
  <si>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</si>
  <si>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</si>
  <si>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</si>
  <si>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</si>
  <si>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</si>
  <si>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</si>
  <si>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</si>
  <si>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</si>
  <si>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</si>
  <si>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</si>
  <si>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</si>
  <si>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</si>
  <si>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</si>
  <si>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</si>
  <si>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</si>
  <si>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</si>
  <si>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</si>
  <si>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</si>
  <si>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</si>
  <si>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</si>
  <si>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</si>
  <si>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</si>
  <si>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</si>
  <si>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</si>
  <si>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</si>
  <si>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</si>
  <si>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</si>
  <si>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</si>
  <si>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</si>
  <si>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</si>
  <si>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</si>
  <si>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</si>
  <si>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</si>
  <si>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</si>
  <si>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</si>
  <si>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</si>
  <si>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</si>
  <si>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</si>
  <si>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</si>
  <si>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</si>
  <si>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</si>
  <si>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</si>
  <si>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</si>
  <si>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</si>
  <si>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</si>
  <si>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</si>
  <si>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</si>
  <si>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</si>
  <si>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</si>
  <si>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</si>
  <si>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</si>
  <si>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</si>
  <si>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</si>
  <si>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</si>
  <si>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</si>
  <si>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</si>
  <si>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</si>
  <si>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</si>
  <si>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</si>
  <si>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</si>
  <si>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</si>
  <si>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</si>
  <si>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</si>
  <si>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</si>
  <si>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</si>
  <si>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</si>
  <si>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</si>
  <si>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</si>
  <si>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</si>
  <si>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</si>
  <si>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</si>
  <si>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</si>
  <si>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</si>
  <si>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</si>
  <si>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</si>
  <si>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</si>
  <si>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</si>
  <si>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</si>
  <si>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</si>
  <si>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</si>
  <si>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</si>
  <si>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</si>
  <si>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</si>
  <si>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</si>
  <si>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</si>
  <si>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</si>
  <si>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</si>
  <si>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</si>
  <si>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</si>
  <si>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</si>
  <si>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</si>
  <si>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</si>
  <si>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</si>
  <si>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</si>
  <si>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</si>
  <si>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</si>
  <si>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</si>
  <si>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</si>
  <si>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</si>
  <si>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</si>
  <si>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</si>
  <si>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</si>
  <si>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</si>
  <si>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</si>
  <si>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</si>
  <si>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</si>
  <si>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</si>
  <si>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</si>
  <si>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</si>
  <si>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</si>
  <si>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</si>
  <si>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</si>
  <si>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</si>
  <si>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</si>
  <si>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</si>
  <si>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</si>
  <si>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</si>
  <si>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</si>
  <si>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</si>
  <si>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</si>
  <si>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</si>
  <si>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</si>
  <si>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</si>
  <si>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</si>
  <si>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</si>
  <si>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</si>
  <si>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</si>
  <si>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</si>
  <si>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</si>
  <si>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</si>
  <si>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</si>
  <si>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</si>
  <si>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</si>
  <si>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</si>
  <si>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</si>
  <si>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</si>
  <si>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</si>
  <si>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</si>
  <si>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</si>
  <si>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</si>
  <si>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</si>
  <si>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</si>
  <si>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</si>
  <si>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</si>
  <si>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</si>
  <si>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</si>
  <si>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</si>
  <si>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</si>
  <si>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</si>
  <si>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</si>
  <si>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</si>
  <si>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</si>
  <si>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</si>
  <si>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</si>
  <si>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</si>
  <si>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</si>
  <si>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</si>
  <si>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</si>
  <si>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</si>
  <si>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</si>
  <si>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</si>
  <si>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</si>
  <si>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</si>
  <si>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</si>
  <si>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</si>
  <si>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</si>
  <si>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</si>
  <si>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</si>
  <si>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</si>
  <si>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</si>
  <si>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</si>
  <si>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</si>
  <si>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</si>
  <si>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</si>
  <si>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</si>
  <si>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</si>
  <si>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</si>
  <si>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</si>
  <si>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</si>
  <si>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</si>
  <si>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</si>
  <si>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</si>
  <si>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</si>
  <si>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</si>
  <si>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</si>
  <si>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</si>
  <si>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</si>
  <si>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</si>
  <si>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</si>
  <si>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</si>
  <si>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</si>
  <si>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</si>
  <si>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</si>
  <si>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</si>
  <si>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</si>
  <si>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</si>
  <si>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</si>
  <si>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</si>
  <si>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</si>
  <si>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</si>
  <si>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</si>
  <si>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</si>
  <si>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</si>
  <si>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</si>
  <si>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</si>
  <si>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</si>
  <si>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</si>
  <si>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</si>
  <si>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</si>
  <si>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</si>
  <si>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</si>
  <si>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</si>
  <si>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</si>
  <si>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</si>
  <si>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</si>
  <si>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</si>
  <si>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</si>
  <si>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</si>
  <si>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</si>
  <si>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</si>
  <si>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</si>
  <si>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</si>
  <si>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</si>
  <si>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</si>
  <si>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</si>
  <si>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</si>
  <si>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</si>
  <si>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</si>
  <si>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</si>
  <si>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</si>
  <si>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</si>
  <si>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</si>
  <si>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</si>
  <si>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</si>
  <si>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</si>
  <si>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</si>
  <si>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</si>
  <si>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</si>
  <si>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</si>
  <si>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</si>
  <si>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</si>
  <si>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</si>
  <si>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</si>
  <si>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</si>
  <si>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</si>
  <si>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</si>
  <si>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</si>
  <si>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</si>
  <si>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</si>
  <si>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</si>
  <si>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</si>
  <si>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</si>
  <si>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</si>
  <si>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</si>
  <si>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</si>
  <si>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</si>
  <si>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</si>
  <si>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</si>
  <si>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</si>
  <si>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</si>
  <si>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</si>
  <si>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</si>
  <si>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</si>
  <si>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</si>
  <si>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</si>
  <si>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</si>
  <si>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</si>
  <si>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</si>
  <si>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</si>
  <si>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</si>
  <si>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</si>
  <si>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</si>
  <si>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</si>
  <si>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</si>
  <si>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</si>
  <si>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</si>
  <si>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</si>
  <si>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</si>
  <si>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</si>
  <si>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</si>
  <si>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</si>
  <si>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</si>
  <si>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</si>
  <si>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</si>
  <si>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</si>
  <si>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</si>
  <si>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</si>
  <si>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</si>
  <si>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</si>
  <si>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</si>
  <si>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</si>
  <si>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</si>
  <si>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</si>
  <si>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</si>
  <si>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</si>
  <si>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</si>
  <si>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</si>
  <si>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</si>
  <si>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</si>
  <si>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</si>
  <si>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</si>
  <si>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</si>
  <si>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</si>
  <si>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</si>
  <si>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</si>
  <si>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</si>
  <si>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</si>
  <si>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</si>
  <si>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</si>
  <si>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</si>
  <si>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</si>
  <si>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</si>
  <si>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</si>
  <si>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</si>
  <si>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</si>
  <si>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</si>
  <si>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</si>
  <si>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</si>
  <si>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</si>
  <si>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</si>
  <si>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</si>
  <si>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</si>
  <si>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</si>
  <si>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</si>
  <si>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</si>
  <si>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</si>
  <si>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</si>
  <si>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</si>
  <si>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</si>
  <si>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</si>
  <si>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</si>
  <si>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</si>
  <si>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</si>
  <si>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</si>
  <si>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</si>
  <si>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</si>
  <si>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</si>
  <si>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</si>
  <si>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</si>
  <si>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</si>
  <si>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</si>
  <si>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</si>
  <si>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</si>
  <si>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</si>
  <si>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</si>
  <si>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</si>
  <si>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</si>
  <si>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</si>
  <si>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</si>
  <si>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</si>
  <si>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</si>
  <si>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</si>
  <si>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</si>
  <si>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</si>
  <si>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</si>
  <si>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</si>
  <si>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</si>
  <si>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</si>
  <si>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</si>
  <si>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</si>
  <si>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</si>
  <si>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</si>
  <si>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</si>
  <si>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</si>
  <si>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</si>
  <si>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</si>
  <si>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</si>
  <si>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</si>
  <si>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</si>
  <si>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</si>
  <si>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</si>
  <si>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</si>
  <si>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</si>
  <si>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</si>
  <si>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</si>
  <si>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</si>
  <si>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</si>
  <si>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</si>
  <si>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</si>
  <si>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</si>
  <si>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</si>
  <si>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</si>
  <si>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</si>
  <si>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</si>
  <si>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</si>
  <si>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</si>
  <si>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</si>
  <si>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</si>
  <si>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</si>
  <si>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</si>
  <si>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</si>
  <si>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</si>
  <si>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</si>
  <si>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</si>
  <si>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</si>
  <si>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</si>
  <si>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</si>
  <si>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</si>
  <si>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</si>
  <si>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</si>
  <si>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</si>
  <si>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</si>
  <si>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</si>
  <si>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</si>
  <si>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</si>
  <si>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</si>
  <si>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</si>
  <si>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</si>
  <si>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</si>
  <si>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</si>
  <si>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</si>
  <si>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</si>
  <si>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</si>
  <si>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</si>
  <si>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</si>
  <si>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</si>
  <si>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</si>
  <si>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</si>
  <si>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</si>
  <si>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</si>
  <si>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</si>
  <si>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</si>
  <si>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</si>
  <si>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</si>
  <si>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</si>
  <si>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</si>
  <si>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</si>
  <si>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</si>
  <si>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</si>
  <si>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</si>
  <si>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</si>
  <si>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</si>
  <si>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</si>
  <si>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</si>
  <si>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</si>
  <si>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</si>
  <si>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</si>
  <si>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</si>
  <si>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</si>
  <si>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</si>
  <si>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</si>
  <si>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</si>
  <si>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</si>
  <si>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</si>
  <si>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</si>
  <si>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</si>
  <si>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</si>
  <si>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</si>
  <si>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</si>
  <si>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</si>
  <si>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</si>
  <si>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</si>
  <si>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</si>
  <si>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</si>
  <si>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</si>
  <si>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</si>
  <si>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</si>
  <si>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</si>
  <si>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</si>
  <si>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</si>
  <si>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</si>
  <si>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</si>
  <si>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</si>
  <si>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</si>
  <si>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</si>
  <si>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</si>
  <si>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</si>
  <si>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</si>
  <si>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</si>
  <si>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</si>
  <si>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</si>
  <si>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</si>
  <si>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</si>
  <si>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</si>
  <si>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</si>
  <si>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</si>
  <si>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</si>
  <si>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</si>
  <si>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</si>
  <si>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</si>
  <si>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</si>
  <si>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</si>
  <si>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</si>
  <si>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</si>
  <si>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</si>
  <si>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</si>
  <si>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</si>
  <si>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</si>
  <si>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</si>
  <si>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</si>
  <si>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</si>
  <si>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</si>
  <si>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</si>
  <si>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</si>
  <si>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</si>
  <si>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</si>
  <si>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</si>
  <si>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</si>
  <si>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</si>
  <si>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</si>
  <si>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</si>
  <si>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</si>
  <si>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</si>
  <si>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</si>
  <si>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</si>
  <si>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</si>
  <si>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</si>
  <si>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</si>
  <si>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</si>
  <si>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</si>
  <si>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</si>
  <si>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</si>
  <si>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</si>
  <si>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</si>
  <si>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</si>
  <si>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</si>
  <si>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</si>
  <si>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</si>
  <si>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</si>
  <si>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</si>
  <si>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</si>
  <si>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</si>
  <si>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</si>
  <si>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</si>
  <si>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</si>
  <si>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</si>
  <si>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</si>
  <si>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</si>
  <si>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</si>
  <si>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</si>
  <si>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</si>
  <si>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</si>
  <si>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</si>
  <si>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</si>
  <si>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</si>
  <si>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</si>
  <si>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</si>
  <si>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</si>
  <si>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</si>
  <si>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</si>
  <si>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</si>
  <si>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</si>
  <si>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</si>
  <si>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</si>
  <si>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</si>
  <si>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</si>
  <si>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</si>
  <si>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</si>
  <si>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</si>
  <si>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</si>
  <si>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</si>
  <si>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</si>
  <si>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</si>
  <si>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</si>
  <si>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</si>
  <si>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</si>
  <si>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</si>
  <si>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</si>
  <si>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</si>
  <si>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</si>
  <si>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</si>
  <si>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</si>
  <si>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</si>
  <si>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</si>
  <si>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</si>
  <si>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</si>
  <si>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</si>
  <si>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</si>
  <si>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</si>
  <si>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</si>
  <si>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</si>
  <si>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</si>
  <si>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</si>
  <si>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</si>
  <si>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</si>
  <si>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</si>
  <si>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</si>
  <si>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</si>
  <si>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</si>
  <si>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</si>
  <si>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</si>
  <si>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</si>
  <si>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</si>
  <si>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</si>
  <si>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</si>
  <si>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</si>
  <si>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</si>
  <si>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</si>
  <si>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</si>
  <si>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</si>
  <si>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</si>
  <si>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</si>
  <si>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</si>
  <si>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</si>
  <si>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</si>
  <si>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</si>
  <si>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</si>
  <si>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</si>
  <si>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</si>
  <si>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</si>
  <si>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</si>
  <si>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</si>
  <si>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</si>
  <si>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</si>
  <si>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</si>
  <si>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</si>
  <si>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</si>
  <si>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</si>
  <si>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</si>
  <si>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</si>
  <si>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</si>
  <si>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</si>
  <si>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</si>
  <si>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</si>
  <si>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</si>
  <si>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</si>
  <si>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</si>
  <si>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</si>
  <si>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</si>
  <si>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</si>
  <si>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</si>
  <si>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</si>
  <si>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</si>
  <si>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</si>
  <si>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</si>
  <si>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</si>
  <si>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</si>
  <si>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</si>
  <si>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</si>
  <si>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</si>
  <si>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</si>
  <si>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</si>
  <si>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</si>
  <si>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</si>
  <si>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</si>
  <si>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</si>
  <si>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</si>
  <si>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</si>
  <si>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</si>
  <si>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</si>
  <si>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</si>
  <si>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</si>
  <si>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</si>
  <si>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</si>
  <si>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</si>
  <si>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</si>
  <si>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</si>
  <si>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</si>
  <si>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</si>
  <si>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</si>
  <si>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</si>
  <si>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</si>
  <si>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</si>
  <si>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</si>
  <si>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</si>
  <si>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</si>
  <si>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</si>
  <si>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</si>
  <si>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</si>
  <si>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</si>
  <si>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</si>
  <si>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</si>
  <si>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</si>
  <si>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</si>
  <si>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</si>
  <si>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</si>
  <si>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</si>
  <si>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</si>
  <si>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</si>
  <si>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</si>
  <si>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</si>
  <si>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</si>
  <si>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</si>
  <si>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</si>
  <si>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</si>
  <si>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</si>
  <si>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</si>
  <si>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</si>
  <si>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</si>
  <si>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</si>
  <si>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</si>
  <si>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</si>
  <si>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</si>
  <si>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</si>
  <si>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</si>
  <si>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</si>
  <si>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</si>
  <si>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</si>
  <si>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</si>
  <si>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</si>
  <si>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</si>
  <si>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</si>
  <si>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</si>
  <si>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</si>
  <si>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</si>
  <si>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</si>
  <si>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</si>
  <si>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</si>
  <si>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</si>
  <si>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</si>
  <si>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</si>
  <si>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</si>
  <si>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</si>
  <si>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</si>
  <si>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</si>
  <si>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</si>
  <si>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</si>
  <si>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</si>
  <si>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</si>
  <si>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</si>
  <si>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</si>
  <si>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</si>
  <si>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</si>
  <si>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</si>
  <si>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</si>
  <si>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</si>
  <si>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</si>
  <si>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</si>
  <si>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</si>
  <si>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</si>
  <si>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</si>
  <si>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</si>
  <si>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</si>
  <si>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</si>
  <si>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</si>
  <si>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</si>
  <si>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</si>
  <si>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</si>
  <si>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</si>
  <si>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</si>
  <si>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</si>
  <si>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</si>
  <si>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</si>
  <si>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</si>
  <si>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</si>
  <si>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</si>
  <si>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</si>
  <si>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</si>
  <si>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</si>
  <si>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</si>
  <si>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</si>
  <si>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</si>
  <si>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</si>
  <si>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</si>
  <si>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</si>
  <si>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</si>
  <si>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</si>
  <si>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</si>
  <si>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</si>
  <si>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</si>
  <si>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</si>
  <si>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</si>
  <si>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</si>
  <si>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</si>
  <si>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</si>
  <si>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</si>
  <si>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</si>
  <si>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</si>
  <si>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</si>
  <si>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</si>
  <si>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</si>
  <si>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</si>
  <si>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</si>
  <si>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</si>
  <si>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</si>
  <si>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</si>
  <si>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</si>
  <si>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</si>
  <si>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</si>
  <si>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</si>
  <si>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</si>
  <si>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</si>
  <si>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</si>
  <si>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</si>
  <si>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</si>
  <si>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</si>
  <si>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</si>
  <si>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</si>
  <si>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</si>
  <si>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</si>
  <si>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</si>
  <si>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</si>
  <si>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</si>
  <si>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</si>
  <si>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</si>
  <si>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</si>
  <si>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</si>
  <si>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</si>
  <si>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</si>
  <si>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</si>
  <si>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</si>
  <si>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</si>
  <si>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</si>
  <si>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</si>
  <si>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</si>
  <si>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</si>
  <si>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</si>
  <si>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</si>
  <si>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</si>
  <si>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</si>
  <si>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</si>
  <si>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</si>
  <si>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</si>
  <si>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</si>
  <si>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</si>
  <si>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</si>
  <si>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</si>
  <si>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</si>
  <si>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</si>
  <si>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</si>
  <si>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</si>
  <si>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</si>
  <si>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</si>
  <si>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</si>
  <si>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</si>
  <si>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</si>
  <si>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</si>
  <si>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</si>
  <si>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</si>
  <si>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</si>
  <si>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</si>
  <si>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</si>
  <si>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</si>
  <si>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</si>
  <si>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</si>
  <si>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</si>
  <si>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</si>
  <si>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</si>
  <si>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</si>
  <si>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</si>
  <si>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</si>
  <si>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</si>
  <si>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</si>
  <si>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</si>
  <si>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</si>
  <si>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</si>
  <si>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</si>
  <si>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</si>
  <si>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</si>
  <si>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</si>
  <si>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</si>
  <si>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</si>
  <si>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</si>
  <si>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</si>
  <si>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</si>
  <si>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</si>
  <si>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</si>
  <si>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</si>
  <si>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</si>
  <si>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</si>
  <si>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</si>
  <si>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</si>
  <si>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</si>
  <si>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</si>
  <si>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</si>
  <si>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</si>
  <si>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</si>
  <si>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</si>
  <si>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</si>
  <si>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</si>
  <si>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</si>
  <si>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</si>
  <si>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</si>
  <si>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</si>
  <si>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</si>
  <si>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</si>
  <si>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</si>
  <si>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</si>
  <si>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</si>
  <si>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</si>
  <si>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</si>
  <si>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</si>
  <si>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</si>
  <si>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</si>
  <si>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</si>
  <si>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</si>
  <si>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</si>
  <si>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</si>
  <si>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</si>
  <si>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</si>
  <si>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</si>
  <si>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</si>
  <si>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</si>
  <si>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</si>
  <si>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</si>
  <si>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</si>
  <si>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</si>
  <si>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</si>
  <si>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</si>
  <si>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</si>
  <si>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</si>
  <si>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</si>
  <si>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</si>
  <si>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</si>
  <si>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</si>
  <si>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</si>
  <si>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</si>
  <si>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</si>
  <si>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</si>
  <si>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</si>
  <si>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</si>
  <si>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</si>
  <si>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</si>
  <si>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</si>
  <si>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</si>
  <si>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</si>
  <si>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</si>
  <si>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</si>
  <si>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</si>
  <si>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</si>
  <si>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</si>
  <si>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</si>
  <si>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</si>
  <si>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</si>
  <si>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</si>
  <si>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</si>
  <si>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</si>
  <si>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</si>
  <si>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</si>
  <si>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</si>
  <si>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</si>
  <si>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</si>
  <si>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</si>
  <si>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</si>
  <si>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</si>
  <si>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</si>
  <si>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</si>
  <si>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</si>
  <si>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</si>
  <si>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</si>
  <si>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</si>
  <si>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</si>
  <si>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</si>
  <si>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</si>
  <si>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</si>
  <si>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</si>
  <si>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</si>
  <si>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</si>
  <si>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</si>
  <si>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</si>
  <si>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</si>
  <si>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</si>
  <si>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</si>
  <si>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</si>
  <si>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</si>
  <si>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</si>
  <si>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</si>
  <si>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</si>
  <si>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</si>
  <si>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</si>
  <si>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</si>
  <si>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</si>
  <si>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</si>
  <si>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</si>
  <si>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</si>
  <si>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</si>
  <si>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</si>
  <si>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</si>
  <si>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</si>
  <si>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</si>
  <si>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</si>
  <si>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</si>
  <si>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</si>
  <si>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</si>
  <si>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</si>
  <si>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</si>
  <si>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</si>
  <si>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</si>
  <si>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</si>
  <si>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</si>
  <si>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</si>
  <si>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</si>
  <si>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</si>
  <si>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</si>
  <si>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</si>
  <si>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</si>
  <si>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</si>
  <si>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</si>
  <si>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</si>
  <si>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</si>
  <si>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</si>
  <si>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</si>
  <si>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</si>
  <si>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</si>
  <si>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</si>
  <si>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</si>
  <si>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</si>
  <si>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</si>
  <si>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</si>
  <si>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</si>
  <si>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</si>
  <si>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</si>
  <si>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</si>
  <si>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</si>
  <si>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</si>
  <si>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</si>
  <si>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</si>
  <si>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</si>
  <si>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</si>
  <si>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</si>
  <si>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</si>
  <si>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</si>
  <si>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</si>
  <si>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</si>
  <si>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</si>
  <si>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</si>
  <si>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</si>
  <si>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</si>
  <si>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</si>
  <si>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</si>
  <si>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</si>
  <si>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</si>
  <si>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</si>
  <si>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</si>
  <si>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</si>
  <si>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</si>
  <si>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</si>
  <si>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</si>
  <si>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</si>
  <si>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</si>
  <si>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</si>
  <si>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</si>
  <si>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</si>
  <si>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</si>
  <si>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</si>
  <si>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</si>
  <si>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</si>
  <si>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</si>
  <si>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</si>
  <si>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</si>
  <si>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</si>
  <si>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</si>
  <si>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</si>
  <si>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</si>
  <si>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</si>
  <si>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</si>
  <si>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</si>
  <si>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</si>
  <si>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</si>
  <si>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</si>
  <si>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</si>
  <si>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</si>
  <si>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</si>
  <si>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</si>
  <si>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</si>
  <si>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</si>
  <si>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</si>
  <si>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</si>
  <si>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</si>
  <si>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</si>
  <si>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</si>
  <si>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</si>
  <si>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</si>
  <si>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</si>
  <si>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</si>
  <si>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</si>
  <si>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</si>
  <si>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</si>
  <si>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</si>
  <si>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</si>
  <si>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</si>
  <si>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</si>
  <si>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</si>
  <si>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</si>
  <si>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</si>
  <si>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</si>
  <si>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</si>
  <si>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</si>
  <si>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</si>
  <si>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</si>
  <si>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</si>
  <si>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</si>
  <si>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</si>
  <si>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</si>
  <si>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</si>
  <si>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</si>
  <si>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</si>
  <si>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</si>
  <si>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</si>
  <si>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</si>
  <si>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</si>
  <si>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</si>
  <si>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</si>
  <si>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</si>
  <si>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</si>
  <si>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</si>
  <si>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</si>
  <si>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</si>
  <si>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</si>
  <si>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</si>
  <si>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</si>
  <si>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</si>
  <si>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</si>
  <si>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</si>
  <si>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</si>
  <si>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</si>
  <si>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</si>
  <si>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</si>
  <si>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</si>
  <si>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</si>
  <si>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</si>
  <si>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</si>
  <si>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</si>
  <si>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</si>
  <si>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</si>
  <si>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</si>
  <si>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</si>
  <si>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</si>
  <si>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</si>
  <si>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</si>
  <si>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</si>
  <si>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</si>
  <si>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</si>
  <si>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</si>
  <si>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</si>
  <si>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</si>
  <si>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</si>
  <si>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</si>
  <si>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</si>
  <si>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</si>
  <si>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</si>
  <si>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</si>
  <si>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</si>
  <si>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</si>
  <si>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</si>
  <si>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</si>
  <si>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</si>
  <si>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</si>
  <si>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</si>
  <si>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</si>
  <si>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</si>
  <si>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</si>
  <si>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</si>
  <si>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</si>
  <si>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</si>
  <si>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</si>
  <si>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</si>
  <si>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</si>
  <si>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</si>
  <si>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</si>
  <si>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</si>
  <si>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</si>
  <si>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</si>
  <si>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</si>
  <si>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</si>
  <si>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</si>
  <si>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</si>
  <si>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</si>
  <si>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</si>
  <si>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</si>
  <si>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</si>
  <si>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</si>
  <si>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</si>
  <si>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</si>
  <si>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</si>
  <si>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</si>
  <si>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</si>
  <si>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</si>
  <si>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</si>
  <si>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</si>
  <si>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</si>
  <si>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</si>
  <si>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</si>
  <si>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</si>
  <si>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</si>
  <si>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</si>
  <si>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</si>
  <si>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</si>
  <si>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</si>
  <si>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</si>
  <si>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</si>
  <si>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</si>
  <si>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</si>
  <si>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</si>
  <si>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</si>
  <si>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</si>
  <si>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</si>
  <si>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</si>
  <si>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</si>
  <si>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</si>
  <si>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</si>
  <si>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</si>
  <si>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</si>
  <si>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</si>
  <si>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</si>
  <si>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</si>
  <si>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</si>
  <si>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</si>
  <si>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</si>
  <si>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</si>
  <si>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</si>
  <si>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</si>
  <si>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</si>
  <si>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</si>
  <si>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</si>
  <si>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</si>
  <si>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</si>
  <si>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</si>
  <si>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</si>
  <si>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</si>
  <si>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</si>
  <si>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</si>
  <si>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</si>
  <si>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</si>
  <si>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</si>
  <si>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</si>
  <si>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</si>
  <si>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</si>
  <si>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</si>
  <si>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</si>
  <si>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</si>
  <si>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</si>
  <si>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</si>
  <si>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</si>
  <si>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</si>
  <si>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</si>
  <si>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</si>
  <si>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</si>
  <si>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</si>
  <si>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</si>
  <si>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</si>
  <si>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</si>
  <si>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</si>
  <si>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</si>
  <si>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</si>
  <si>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</si>
  <si>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</si>
  <si>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</si>
  <si>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</si>
  <si>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</si>
  <si>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</si>
  <si>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</si>
  <si>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</si>
  <si>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</si>
  <si>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</si>
  <si>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</si>
  <si>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</si>
  <si>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</si>
  <si>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</si>
  <si>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</si>
  <si>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</si>
  <si>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</si>
  <si>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</si>
  <si>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</si>
  <si>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</si>
  <si>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</si>
  <si>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</si>
  <si>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</si>
  <si>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</si>
  <si>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</si>
  <si>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</si>
  <si>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</si>
  <si>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</si>
  <si>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</si>
  <si>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</si>
  <si>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</si>
  <si>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</si>
  <si>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</si>
  <si>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</si>
  <si>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</si>
  <si>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</si>
  <si>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</si>
  <si>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</si>
  <si>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</si>
  <si>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</si>
  <si>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</si>
  <si>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</si>
  <si>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</si>
  <si>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</si>
  <si>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</si>
  <si>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</si>
  <si>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</si>
  <si>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</si>
  <si>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</si>
  <si>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</si>
  <si>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</si>
  <si>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</si>
  <si>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</si>
  <si>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</si>
  <si>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</si>
  <si>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</si>
  <si>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</si>
  <si>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</si>
  <si>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</si>
  <si>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</si>
  <si>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</si>
  <si>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</si>
  <si>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</si>
  <si>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</si>
  <si>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</si>
  <si>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</si>
  <si>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</si>
  <si>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</si>
  <si>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</si>
  <si>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</si>
  <si>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</si>
  <si>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</si>
  <si>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</si>
  <si>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</si>
  <si>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</si>
  <si>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</si>
  <si>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</si>
  <si>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</si>
  <si>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</si>
  <si>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</si>
  <si>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</si>
  <si>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</si>
  <si>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</si>
  <si>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</si>
  <si>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</si>
  <si>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</si>
  <si>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</si>
  <si>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</si>
  <si>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</si>
  <si>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</si>
  <si>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</si>
  <si>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</si>
  <si>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</si>
  <si>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</si>
  <si>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</si>
  <si>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</si>
  <si>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</si>
  <si>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</si>
  <si>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</si>
  <si>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</si>
  <si>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</si>
  <si>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</si>
  <si>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</si>
  <si>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</si>
  <si>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</si>
  <si>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</si>
  <si>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</si>
  <si>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</si>
  <si>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</si>
  <si>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</si>
  <si>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</si>
  <si>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</si>
  <si>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</si>
  <si>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</si>
  <si>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</si>
  <si>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</si>
  <si>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</si>
  <si>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</si>
  <si>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</si>
  <si>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</si>
  <si>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</si>
  <si>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</si>
  <si>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</si>
  <si>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</si>
  <si>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</si>
  <si>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</si>
  <si>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</si>
  <si>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</si>
  <si>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</si>
  <si>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</si>
  <si>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</si>
  <si>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</si>
  <si>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</si>
  <si>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</si>
  <si>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</si>
  <si>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</si>
  <si>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</si>
  <si>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</si>
  <si>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</si>
  <si>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</si>
  <si>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</si>
  <si>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</si>
  <si>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</si>
  <si>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</si>
  <si>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</si>
  <si>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</si>
  <si>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</si>
  <si>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</si>
  <si>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</si>
  <si>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</si>
  <si>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</si>
  <si>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</si>
  <si>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</si>
  <si>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</si>
  <si>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</si>
  <si>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</si>
  <si>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</si>
  <si>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</si>
  <si>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</si>
  <si>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</si>
  <si>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</si>
  <si>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</si>
  <si>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</si>
  <si>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</si>
  <si>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</si>
  <si>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</si>
  <si>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</si>
  <si>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</si>
  <si>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</si>
  <si>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</si>
  <si>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</si>
  <si>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</si>
  <si>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</si>
  <si>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</si>
  <si>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</si>
  <si>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</si>
  <si>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</si>
  <si>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</si>
  <si>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</si>
  <si>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</si>
  <si>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</si>
  <si>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</si>
  <si>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</si>
  <si>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</si>
  <si>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</si>
  <si>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</si>
  <si>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</si>
  <si>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</si>
  <si>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</si>
  <si>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</si>
  <si>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</si>
  <si>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</si>
  <si>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</si>
  <si>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</si>
  <si>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</si>
  <si>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</si>
  <si>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</si>
  <si>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</si>
  <si>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</si>
  <si>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</si>
  <si>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</si>
  <si>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</si>
  <si>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</si>
  <si>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</si>
  <si>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</si>
  <si>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</si>
  <si>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</si>
  <si>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</si>
  <si>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</si>
  <si>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</si>
  <si>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</si>
  <si>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</si>
  <si>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</si>
  <si>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</si>
  <si>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</si>
  <si>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</si>
  <si>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</si>
  <si>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</si>
  <si>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</si>
  <si>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</si>
  <si>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</si>
  <si>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</si>
  <si>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</si>
  <si>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</si>
  <si>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</si>
  <si>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</si>
  <si>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</si>
  <si>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</si>
  <si>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</si>
  <si>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</si>
  <si>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</si>
  <si>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</si>
  <si>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</si>
  <si>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</si>
  <si>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</si>
  <si>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</si>
  <si>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</si>
  <si>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</si>
  <si>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</si>
  <si>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</si>
  <si>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</si>
  <si>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</si>
  <si>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</si>
  <si>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</si>
  <si>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</si>
  <si>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</si>
  <si>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</si>
  <si>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</si>
  <si>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</si>
  <si>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</si>
  <si>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</si>
  <si>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</si>
  <si>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</si>
  <si>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</si>
  <si>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</si>
  <si>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</si>
  <si>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</si>
  <si>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</si>
  <si>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</si>
  <si>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</si>
  <si>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</si>
  <si>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</si>
  <si>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</si>
  <si>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</si>
  <si>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</si>
  <si>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</si>
  <si>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</si>
  <si>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</si>
  <si>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</si>
  <si>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</si>
  <si>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</si>
  <si>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</si>
  <si>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</si>
  <si>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</si>
  <si>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</si>
  <si>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</si>
  <si>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</si>
  <si>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</si>
  <si>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</si>
  <si>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</si>
  <si>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</si>
  <si>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</si>
  <si>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</si>
  <si>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</si>
  <si>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</si>
  <si>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</si>
  <si>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</si>
  <si>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</si>
  <si>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</si>
  <si>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</si>
  <si>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</si>
  <si>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</si>
  <si>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</si>
  <si>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</si>
  <si>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</si>
  <si>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</si>
  <si>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</si>
  <si>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</si>
  <si>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</si>
  <si>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</si>
  <si>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</si>
  <si>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</si>
  <si>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</si>
  <si>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</si>
  <si>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</si>
  <si>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</si>
  <si>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</si>
  <si>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</si>
  <si>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</si>
  <si>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</si>
  <si>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</si>
  <si>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</si>
  <si>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</si>
  <si>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</si>
  <si>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</si>
  <si>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</si>
  <si>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</si>
  <si>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</si>
  <si>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</si>
  <si>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</si>
  <si>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</si>
  <si>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</si>
  <si>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</si>
  <si>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</si>
  <si>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</si>
  <si>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</si>
  <si>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</si>
  <si>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</si>
  <si>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</si>
  <si>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</si>
  <si>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</si>
  <si>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</si>
  <si>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</si>
  <si>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</si>
  <si>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</si>
  <si>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</si>
  <si>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</si>
  <si>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</si>
  <si>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</si>
  <si>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</si>
  <si>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</si>
  <si>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</si>
  <si>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</si>
  <si>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</si>
  <si>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</si>
  <si>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</si>
  <si>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</si>
  <si>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</si>
  <si>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</si>
  <si>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</si>
  <si>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</si>
  <si>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</si>
  <si>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</si>
  <si>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</si>
  <si>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</si>
  <si>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</si>
  <si>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</si>
  <si>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</si>
  <si>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</si>
  <si>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</si>
  <si>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</si>
  <si>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</si>
  <si>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</si>
  <si>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</si>
  <si>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</si>
  <si>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</si>
  <si>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</si>
  <si>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</si>
  <si>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</si>
  <si>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</si>
  <si>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</si>
  <si>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</si>
  <si>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</si>
  <si>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</si>
  <si>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</si>
  <si>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</si>
  <si>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</si>
  <si>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</si>
  <si>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</si>
  <si>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</si>
  <si>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</si>
  <si>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</si>
  <si>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</si>
  <si>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</si>
  <si>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</si>
  <si>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</si>
  <si>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</si>
  <si>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</si>
  <si>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</si>
  <si>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</si>
  <si>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</si>
  <si>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</si>
  <si>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</si>
  <si>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</si>
  <si>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</si>
  <si>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</si>
  <si>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</si>
  <si>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</si>
  <si>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</si>
  <si>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</si>
  <si>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</si>
  <si>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</si>
  <si>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</si>
  <si>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</si>
  <si>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</si>
  <si>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</si>
  <si>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</si>
  <si>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</si>
  <si>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</si>
  <si>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</si>
  <si>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</si>
  <si>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</si>
  <si>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</si>
  <si>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</si>
  <si>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</si>
  <si>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</si>
  <si>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</si>
  <si>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</si>
  <si>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</si>
  <si>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</si>
  <si>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</si>
  <si>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</si>
  <si>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</si>
  <si>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</si>
  <si>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</si>
  <si>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</si>
  <si>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</si>
  <si>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</si>
  <si>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</si>
  <si>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</si>
  <si>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</si>
  <si>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</si>
  <si>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</si>
  <si>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</si>
  <si>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</si>
  <si>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</si>
  <si>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</si>
  <si>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</si>
  <si>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</si>
  <si>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</si>
  <si>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</si>
  <si>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</si>
  <si>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</si>
  <si>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</si>
  <si>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</si>
  <si>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</si>
  <si>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</si>
  <si>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</si>
  <si>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</si>
  <si>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</si>
  <si>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</si>
  <si>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</si>
  <si>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</si>
  <si>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</si>
  <si>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</si>
  <si>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</si>
  <si>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</si>
  <si>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</si>
  <si>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</si>
  <si>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</si>
  <si>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</si>
  <si>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</si>
  <si>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</si>
  <si>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</si>
  <si>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</si>
  <si>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</si>
  <si>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</si>
  <si>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</si>
  <si>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</si>
  <si>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</si>
  <si>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</si>
  <si>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</si>
  <si>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</si>
  <si>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</si>
  <si>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</si>
  <si>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</si>
  <si>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</si>
  <si>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</si>
  <si>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</si>
  <si>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</si>
  <si>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</si>
  <si>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</si>
  <si>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</si>
  <si>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</si>
  <si>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</si>
  <si>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</si>
  <si>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</si>
  <si>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</si>
  <si>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</si>
  <si>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</si>
  <si>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</si>
  <si>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</si>
  <si>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</si>
  <si>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</si>
  <si>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</si>
  <si>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</si>
  <si>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</si>
  <si>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</si>
  <si>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</si>
  <si>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</si>
  <si>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</si>
  <si>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</si>
  <si>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</si>
  <si>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</si>
  <si>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</si>
  <si>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</si>
  <si>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</si>
  <si>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</si>
  <si>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</si>
  <si>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</si>
  <si>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</si>
  <si>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</si>
  <si>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</si>
  <si>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</si>
  <si>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</si>
  <si>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</si>
  <si>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</si>
  <si>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</si>
  <si>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</si>
  <si>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</si>
  <si>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</si>
  <si>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</si>
  <si>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</si>
  <si>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</si>
  <si>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</si>
  <si>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</si>
  <si>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</si>
  <si>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</si>
  <si>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</si>
  <si>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</si>
  <si>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</si>
  <si>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</si>
  <si>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</si>
  <si>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</si>
  <si>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</si>
  <si>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</si>
  <si>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</si>
  <si>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</si>
  <si>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</si>
  <si>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</si>
  <si>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</si>
  <si>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</si>
  <si>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</si>
  <si>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</si>
  <si>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</si>
  <si>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</si>
  <si>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</si>
  <si>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</si>
  <si>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</si>
  <si>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</si>
  <si>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</si>
  <si>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</si>
  <si>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</si>
  <si>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</si>
  <si>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</si>
  <si>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</si>
  <si>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</si>
  <si>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</si>
  <si>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</si>
  <si>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</si>
  <si>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</si>
  <si>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</si>
  <si>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</si>
  <si>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</si>
  <si>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</si>
  <si>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</si>
  <si>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</si>
  <si>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</si>
  <si>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</si>
  <si>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</si>
  <si>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</si>
  <si>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</si>
  <si>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</si>
  <si>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</si>
  <si>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</si>
  <si>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</si>
  <si>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</si>
  <si>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</si>
  <si>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</si>
  <si>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</si>
  <si>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</si>
  <si>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</si>
  <si>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</si>
  <si>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</si>
  <si>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</si>
  <si>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</si>
  <si>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</si>
  <si>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</si>
  <si>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</si>
  <si>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</si>
  <si>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</si>
  <si>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</si>
  <si>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</si>
  <si>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</si>
  <si>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</si>
  <si>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</si>
  <si>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</si>
  <si>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</si>
  <si>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</si>
  <si>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</si>
  <si>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</si>
  <si>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</si>
  <si>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</si>
  <si>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</si>
  <si>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</si>
  <si>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</si>
  <si>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</si>
  <si>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</si>
  <si>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</si>
  <si>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</si>
  <si>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</si>
  <si>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</si>
  <si>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</si>
  <si>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</si>
  <si>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</si>
  <si>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</si>
  <si>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</si>
  <si>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</si>
  <si>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</si>
  <si>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</si>
  <si>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</si>
  <si>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</si>
  <si>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</si>
  <si>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</si>
  <si>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</si>
  <si>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</si>
  <si>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</si>
  <si>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</si>
  <si>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</si>
  <si>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</si>
  <si>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</si>
  <si>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</si>
  <si>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</si>
  <si>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</si>
  <si>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</si>
  <si>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</si>
  <si>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</si>
  <si>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</si>
  <si>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</si>
  <si>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</si>
  <si>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</si>
  <si>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</si>
  <si>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</si>
  <si>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</si>
  <si>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</si>
  <si>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</si>
  <si>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</si>
  <si>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</si>
  <si>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</si>
  <si>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</si>
  <si>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</si>
  <si>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</si>
  <si>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</si>
  <si>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</si>
  <si>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</si>
  <si>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</si>
  <si>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</si>
  <si>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</si>
  <si>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</si>
  <si>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</si>
  <si>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</si>
  <si>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</si>
  <si>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</si>
  <si>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</si>
  <si>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</si>
  <si>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</si>
  <si>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</si>
  <si>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</si>
  <si>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</si>
  <si>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</si>
  <si>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</si>
  <si>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</si>
  <si>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</si>
  <si>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</si>
  <si>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</si>
  <si>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</si>
  <si>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</si>
  <si>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</si>
  <si>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</si>
  <si>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</si>
  <si>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</si>
  <si>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</si>
  <si>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</si>
  <si>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</si>
  <si>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</si>
  <si>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</si>
  <si>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</si>
  <si>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</si>
  <si>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</si>
  <si>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</si>
  <si>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</si>
  <si>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</si>
  <si>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</si>
  <si>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</si>
  <si>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</si>
  <si>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</si>
  <si>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</si>
  <si>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</si>
  <si>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</si>
  <si>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</si>
  <si>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</si>
  <si>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</si>
  <si>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</si>
  <si>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</si>
  <si>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</si>
  <si>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</si>
  <si>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</si>
  <si>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</si>
  <si>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</si>
  <si>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</si>
  <si>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</si>
  <si>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</si>
  <si>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</si>
  <si>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</si>
  <si>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</si>
  <si>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</si>
  <si>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</si>
  <si>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</si>
  <si>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</si>
  <si>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</si>
  <si>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</si>
  <si>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</si>
  <si>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</si>
  <si>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</si>
  <si>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</si>
  <si>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</si>
  <si>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</si>
  <si>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</si>
  <si>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</si>
  <si>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</si>
  <si>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</si>
  <si>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</si>
  <si>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</si>
  <si>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</si>
  <si>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</si>
  <si>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</si>
  <si>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</si>
  <si>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</si>
  <si>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</si>
  <si>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</si>
  <si>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</si>
  <si>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</si>
  <si>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</si>
  <si>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</si>
  <si>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</si>
  <si>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</si>
  <si>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</si>
  <si>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</si>
  <si>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</si>
  <si>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</si>
  <si>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</si>
  <si>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</si>
  <si>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</si>
  <si>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</si>
  <si>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</si>
  <si>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</si>
  <si>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</si>
  <si>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</si>
  <si>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</si>
  <si>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</si>
  <si>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</si>
  <si>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</si>
  <si>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</si>
  <si>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</si>
  <si>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</si>
  <si>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</si>
  <si>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</si>
  <si>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</si>
  <si>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</si>
  <si>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</si>
  <si>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</si>
  <si>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</si>
  <si>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</si>
  <si>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</si>
  <si>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</si>
  <si>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</si>
  <si>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</si>
  <si>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</si>
  <si>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</si>
  <si>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</si>
  <si>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</si>
  <si>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</si>
  <si>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</si>
  <si>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</si>
  <si>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</si>
  <si>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</si>
  <si>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</si>
  <si>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</si>
  <si>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</si>
  <si>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</si>
  <si>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</si>
  <si>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</si>
  <si>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</si>
  <si>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</si>
  <si>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</si>
  <si>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</si>
  <si>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</si>
  <si>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</si>
  <si>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</si>
  <si>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</si>
  <si>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</si>
  <si>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</si>
  <si>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</si>
  <si>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</si>
  <si>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</si>
  <si>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</si>
  <si>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</si>
  <si>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</si>
  <si>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</si>
  <si>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</si>
  <si>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</si>
  <si>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</si>
  <si>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</si>
  <si>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</si>
  <si>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</si>
  <si>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</si>
  <si>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</si>
  <si>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</si>
  <si>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</si>
  <si>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</si>
  <si>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</si>
  <si>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</si>
  <si>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</si>
  <si>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</si>
  <si>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</si>
  <si>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</si>
  <si>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</si>
  <si>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</si>
  <si>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</si>
  <si>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</si>
  <si>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</si>
  <si>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</si>
  <si>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</si>
  <si>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</si>
  <si>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</si>
  <si>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</si>
  <si>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</si>
  <si>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</si>
  <si>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</si>
  <si>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</si>
  <si>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</si>
  <si>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</si>
  <si>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</si>
  <si>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</si>
  <si>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</si>
  <si>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</si>
  <si>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</si>
  <si>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</si>
  <si>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</si>
  <si>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</si>
  <si>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</si>
  <si>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</si>
  <si>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</si>
  <si>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</si>
  <si>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</si>
  <si>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</si>
  <si>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</si>
  <si>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</si>
  <si>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</si>
  <si>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</si>
  <si>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</si>
  <si>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</si>
  <si>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</si>
  <si>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</si>
  <si>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</si>
  <si>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</si>
  <si>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</si>
  <si>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</si>
  <si>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</si>
  <si>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</si>
  <si>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</si>
  <si>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</si>
  <si>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</si>
  <si>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</si>
  <si>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</si>
  <si>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</si>
  <si>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</si>
  <si>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</si>
  <si>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</si>
  <si>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</si>
  <si>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</si>
  <si>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</si>
  <si>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</si>
  <si>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</si>
  <si>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</si>
  <si>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</si>
  <si>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</si>
  <si>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</si>
  <si>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</si>
  <si>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</si>
  <si>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</si>
  <si>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</si>
  <si>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</si>
  <si>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</si>
  <si>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</si>
  <si>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</si>
  <si>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</si>
  <si>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</si>
  <si>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</si>
  <si>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</si>
  <si>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</si>
  <si>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</si>
  <si>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</si>
  <si>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</si>
  <si>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</si>
  <si>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</si>
  <si>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</si>
  <si>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</si>
  <si>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</si>
  <si>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</si>
  <si>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</si>
  <si>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</si>
  <si>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</si>
  <si>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</si>
  <si>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</si>
  <si>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</si>
  <si>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</si>
  <si>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</si>
  <si>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</si>
  <si>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</si>
  <si>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</si>
  <si>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</si>
  <si>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</si>
  <si>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</si>
  <si>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</si>
  <si>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</si>
  <si>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</si>
  <si>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</si>
  <si>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</si>
  <si>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</si>
  <si>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</si>
  <si>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</si>
  <si>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</si>
  <si>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</si>
  <si>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</si>
  <si>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</si>
  <si>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</si>
  <si>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</si>
  <si>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</si>
  <si>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</si>
  <si>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</si>
  <si>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</si>
  <si>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</si>
  <si>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</si>
  <si>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</si>
  <si>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</si>
  <si>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</si>
  <si>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</si>
  <si>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</si>
  <si>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</si>
  <si>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</si>
  <si>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</si>
  <si>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</si>
  <si>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</si>
  <si>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</si>
  <si>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</si>
  <si>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</si>
  <si>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</si>
  <si>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</si>
  <si>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</si>
  <si>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</si>
  <si>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</si>
  <si>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</si>
  <si>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</si>
  <si>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</si>
  <si>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</si>
  <si>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</si>
  <si>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</si>
  <si>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</si>
  <si>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</si>
  <si>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</si>
  <si>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</si>
  <si>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</si>
  <si>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</si>
  <si>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</si>
  <si>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</si>
  <si>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</si>
  <si>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</si>
  <si>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</si>
  <si>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</si>
  <si>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</si>
  <si>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</si>
  <si>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</si>
  <si>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</si>
  <si>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</si>
  <si>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</si>
  <si>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</si>
  <si>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</si>
  <si>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</si>
  <si>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</si>
  <si>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</si>
  <si>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</si>
  <si>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</si>
  <si>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</si>
  <si>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</si>
  <si>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</si>
  <si>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</si>
  <si>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</si>
  <si>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</si>
  <si>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</si>
  <si>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</si>
  <si>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</si>
  <si>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</si>
  <si>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</si>
  <si>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</si>
  <si>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</si>
  <si>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</si>
  <si>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</si>
  <si>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</si>
  <si>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</si>
  <si>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</si>
  <si>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</si>
  <si>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</si>
  <si>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</si>
  <si>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</si>
  <si>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</si>
  <si>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</si>
  <si>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</si>
  <si>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</si>
  <si>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</si>
  <si>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</si>
  <si>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</si>
  <si>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</si>
  <si>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</si>
  <si>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</si>
  <si>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</si>
  <si>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</si>
  <si>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</si>
  <si>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</si>
  <si>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</si>
  <si>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</si>
  <si>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</si>
  <si>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</si>
  <si>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</si>
  <si>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</si>
  <si>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</si>
  <si>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</si>
  <si>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</si>
  <si>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</si>
  <si>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</si>
  <si>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</si>
  <si>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</si>
  <si>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</si>
  <si>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</si>
  <si>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</si>
  <si>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</si>
  <si>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</si>
  <si>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</si>
  <si>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</si>
  <si>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</si>
  <si>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</si>
  <si>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</si>
  <si>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</si>
  <si>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</si>
  <si>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</si>
  <si>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</si>
  <si>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</si>
  <si>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</si>
  <si>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</si>
  <si>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</si>
  <si>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</si>
  <si>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</si>
  <si>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</si>
  <si>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</si>
  <si>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</si>
  <si>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</si>
  <si>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</si>
  <si>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</si>
  <si>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</si>
  <si>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</si>
  <si>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</si>
  <si>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</si>
  <si>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</si>
  <si>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</si>
  <si>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</si>
  <si>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</si>
  <si>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</si>
  <si>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</si>
  <si>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</si>
  <si>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</si>
  <si>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</si>
  <si>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</si>
  <si>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</si>
  <si>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</si>
  <si>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</si>
  <si>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</si>
  <si>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</si>
  <si>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</si>
  <si>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</si>
  <si>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</si>
  <si>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</si>
  <si>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</si>
  <si>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</si>
  <si>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</si>
  <si>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</si>
  <si>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</si>
  <si>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</si>
  <si>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</si>
  <si>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</si>
  <si>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</si>
  <si>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</si>
  <si>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</si>
  <si>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</si>
  <si>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</si>
  <si>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</si>
  <si>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</si>
  <si>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</si>
  <si>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</si>
  <si>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</si>
  <si>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</si>
  <si>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</si>
  <si>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</si>
  <si>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</si>
  <si>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</si>
  <si>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</si>
  <si>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</si>
  <si>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</si>
  <si>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</si>
  <si>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</si>
  <si>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</si>
  <si>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</si>
  <si>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</si>
  <si>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</si>
  <si>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</si>
  <si>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</si>
  <si>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</si>
  <si>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</si>
  <si>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</si>
  <si>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</si>
  <si>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</si>
  <si>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</si>
  <si>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</si>
  <si>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</si>
  <si>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</si>
  <si>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</si>
  <si>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</si>
  <si>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</si>
  <si>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</si>
  <si>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</si>
  <si>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</si>
  <si>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</si>
  <si>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</si>
  <si>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</si>
  <si>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</si>
  <si>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</si>
  <si>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</si>
  <si>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</si>
  <si>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</si>
  <si>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</si>
  <si>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</si>
  <si>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</si>
  <si>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</si>
  <si>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</si>
  <si>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</si>
  <si>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</si>
  <si>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</si>
  <si>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</si>
  <si>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</si>
  <si>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</si>
  <si>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</si>
  <si>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</si>
  <si>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</si>
  <si>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</si>
  <si>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</si>
  <si>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</si>
  <si>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</si>
  <si>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</si>
  <si>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</si>
  <si>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</si>
  <si>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</si>
  <si>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</si>
  <si>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</si>
  <si>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</si>
  <si>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</si>
  <si>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</si>
  <si>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</si>
  <si>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</si>
  <si>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</si>
  <si>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</si>
  <si>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</si>
  <si>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</si>
  <si>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</si>
  <si>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</si>
  <si>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</si>
  <si>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</si>
  <si>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</si>
  <si>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</si>
  <si>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</si>
  <si>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</si>
  <si>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</si>
  <si>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</si>
  <si>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</si>
  <si>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</si>
  <si>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</si>
  <si>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</si>
  <si>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</si>
  <si>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</si>
  <si>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</si>
  <si>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</si>
  <si>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</si>
  <si>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</si>
  <si>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</si>
  <si>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</si>
  <si>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</si>
  <si>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</si>
  <si>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</si>
  <si>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</si>
  <si>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</si>
  <si>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</si>
  <si>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</si>
  <si>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</si>
  <si>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</si>
  <si>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</si>
  <si>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</si>
  <si>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</si>
  <si>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</si>
  <si>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</si>
  <si>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</si>
  <si>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</si>
  <si>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</si>
  <si>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</si>
  <si>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</si>
  <si>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</si>
  <si>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</si>
  <si>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</si>
  <si>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</si>
  <si>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</si>
  <si>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</si>
  <si>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</si>
  <si>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</si>
  <si>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</si>
  <si>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</si>
  <si>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</si>
  <si>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</si>
  <si>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</si>
  <si>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</si>
  <si>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</si>
  <si>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</si>
  <si>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</si>
  <si>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</si>
  <si>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</si>
  <si>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</si>
  <si>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</si>
  <si>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</si>
  <si>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</si>
  <si>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</si>
  <si>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</si>
  <si>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</si>
  <si>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</si>
  <si>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</si>
  <si>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</si>
  <si>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</si>
  <si>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</si>
  <si>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</si>
  <si>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</si>
  <si>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</si>
  <si>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</si>
  <si>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</si>
  <si>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</si>
  <si>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</si>
  <si>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</si>
  <si>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</si>
  <si>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</si>
  <si>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</si>
  <si>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</si>
  <si>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</si>
  <si>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</si>
  <si>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</si>
  <si>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</si>
  <si>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</si>
  <si>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</si>
  <si>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</si>
  <si>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</si>
  <si>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</si>
  <si>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</si>
  <si>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</si>
  <si>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</si>
  <si>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</si>
  <si>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</si>
  <si>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</si>
  <si>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</si>
  <si>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</si>
  <si>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</si>
  <si>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</si>
  <si>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</si>
  <si>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</si>
  <si>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</si>
  <si>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</si>
  <si>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</si>
  <si>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</si>
  <si>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</si>
  <si>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</si>
  <si>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</si>
  <si>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</si>
  <si>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</si>
  <si>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</si>
  <si>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</si>
  <si>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</si>
  <si>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</si>
  <si>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</si>
  <si>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</si>
  <si>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</si>
  <si>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</si>
  <si>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</si>
  <si>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</si>
  <si>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</si>
  <si>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</si>
  <si>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</si>
  <si>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</si>
  <si>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</si>
  <si>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</si>
  <si>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</si>
  <si>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</si>
  <si>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</si>
  <si>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</si>
  <si>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</si>
  <si>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</si>
  <si>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</si>
  <si>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</si>
  <si>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</si>
  <si>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</si>
  <si>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</si>
  <si>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</si>
  <si>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</si>
  <si>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</si>
  <si>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</si>
  <si>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</si>
  <si>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</si>
  <si>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</si>
  <si>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</si>
  <si>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</si>
  <si>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</si>
  <si>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</si>
  <si>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</si>
  <si>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</si>
  <si>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</si>
  <si>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</si>
  <si>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</si>
  <si>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</si>
  <si>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</si>
  <si>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</si>
  <si>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</si>
  <si>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</si>
  <si>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</si>
  <si>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</si>
  <si>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</si>
  <si>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</si>
  <si>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</si>
  <si>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</si>
  <si>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</si>
  <si>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</si>
  <si>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</si>
  <si>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</si>
  <si>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</si>
  <si>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</si>
  <si>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</si>
  <si>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</si>
  <si>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</si>
  <si>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</si>
  <si>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</si>
  <si>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</si>
  <si>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</si>
  <si>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</si>
  <si>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</si>
  <si>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</si>
  <si>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</si>
  <si>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</si>
  <si>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</si>
  <si>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</si>
  <si>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</si>
  <si>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</si>
  <si>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</si>
  <si>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</si>
  <si>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</si>
  <si>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</si>
  <si>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</si>
  <si>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</si>
  <si>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</si>
  <si>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</si>
  <si>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</si>
  <si>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</si>
  <si>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</si>
  <si>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</si>
  <si>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</si>
  <si>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</si>
  <si>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</si>
  <si>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</si>
  <si>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</si>
  <si>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</si>
  <si>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</si>
  <si>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</si>
  <si>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</si>
  <si>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</si>
  <si>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</si>
  <si>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</si>
  <si>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</si>
  <si>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</si>
  <si>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</si>
  <si>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</si>
  <si>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</si>
  <si>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</si>
  <si>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</si>
  <si>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</si>
  <si>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</si>
  <si>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</si>
  <si>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</si>
  <si>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</si>
  <si>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</si>
  <si>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</si>
  <si>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</si>
  <si>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</si>
  <si>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</si>
  <si>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</si>
  <si>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</si>
  <si>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</si>
  <si>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</si>
  <si>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</si>
  <si>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</si>
  <si>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</si>
  <si>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</si>
  <si>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</si>
  <si>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</si>
  <si>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</si>
  <si>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</si>
  <si>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</si>
  <si>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</si>
  <si>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</si>
  <si>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</si>
  <si>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</si>
  <si>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</si>
  <si>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</si>
  <si>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</si>
  <si>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</si>
  <si>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</si>
  <si>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</si>
  <si>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</si>
  <si>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</si>
  <si>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</si>
  <si>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</si>
  <si>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</si>
  <si>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</si>
  <si>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</si>
  <si>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</si>
  <si>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</si>
  <si>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</si>
  <si>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</si>
  <si>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</si>
  <si>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</si>
  <si>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</si>
  <si>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</si>
  <si>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</si>
  <si>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</si>
  <si>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</si>
  <si>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</si>
  <si>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</si>
  <si>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</si>
  <si>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</si>
  <si>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</si>
  <si>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</si>
  <si>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</si>
  <si>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</si>
  <si>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</si>
  <si>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</si>
  <si>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</si>
  <si>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</si>
  <si>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</si>
  <si>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</si>
  <si>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</si>
  <si>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</si>
  <si>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</si>
  <si>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</si>
  <si>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</si>
  <si>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</si>
  <si>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</si>
  <si>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</si>
  <si>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</si>
  <si>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</si>
  <si>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</si>
  <si>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</si>
  <si>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</si>
  <si>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</si>
  <si>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</si>
  <si>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</si>
  <si>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</si>
  <si>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</si>
  <si>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</si>
  <si>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</si>
  <si>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</si>
  <si>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</si>
  <si>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</si>
  <si>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</si>
  <si>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</si>
  <si>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</si>
  <si>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</si>
  <si>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</si>
  <si>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</si>
  <si>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</si>
  <si>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</si>
  <si>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</si>
  <si>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</si>
  <si>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</si>
  <si>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</si>
  <si>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</si>
  <si>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</si>
  <si>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</si>
  <si>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</si>
  <si>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</si>
  <si>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</si>
  <si>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</si>
  <si>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</si>
  <si>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</si>
  <si>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</si>
  <si>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</si>
  <si>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</si>
  <si>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</si>
  <si>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</si>
  <si>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</si>
  <si>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</si>
  <si>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</si>
  <si>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</si>
  <si>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</si>
  <si>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</si>
  <si>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</si>
  <si>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</si>
  <si>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</si>
  <si>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</si>
  <si>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</si>
  <si>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</si>
  <si>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</si>
  <si>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</si>
  <si>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</si>
  <si>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</si>
  <si>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</si>
  <si>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</si>
  <si>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</si>
  <si>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</si>
  <si>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</si>
  <si>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</si>
  <si>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</si>
  <si>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</si>
  <si>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</si>
  <si>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</si>
  <si>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</si>
  <si>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</si>
  <si>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</si>
  <si>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</si>
  <si>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</si>
  <si>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</si>
  <si>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</si>
  <si>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</si>
  <si>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</si>
  <si>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</si>
  <si>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</si>
  <si>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</si>
  <si>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</si>
  <si>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</si>
  <si>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</si>
  <si>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</si>
  <si>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</si>
  <si>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</si>
  <si>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</si>
  <si>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</si>
  <si>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</si>
  <si>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</si>
  <si>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</si>
  <si>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</si>
  <si>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</si>
  <si>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</si>
  <si>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</si>
  <si>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</si>
  <si>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</si>
  <si>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</si>
  <si>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</si>
  <si>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</si>
  <si>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</si>
  <si>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</si>
  <si>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</si>
  <si>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</si>
  <si>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</si>
  <si>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</si>
  <si>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</si>
  <si>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</si>
  <si>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</si>
  <si>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</si>
  <si>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</si>
  <si>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</si>
  <si>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</si>
  <si>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</si>
  <si>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</si>
  <si>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</si>
  <si>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</si>
  <si>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</si>
  <si>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</si>
  <si>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</si>
  <si>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</si>
  <si>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</si>
  <si>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</si>
  <si>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</si>
  <si>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</si>
  <si>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</si>
  <si>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</si>
  <si>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</si>
  <si>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</si>
  <si>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</si>
  <si>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</si>
  <si>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</si>
  <si>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</si>
  <si>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</si>
  <si>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</si>
  <si>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</si>
  <si>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</si>
  <si>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</si>
  <si>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</si>
  <si>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</si>
  <si>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</si>
  <si>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</si>
  <si>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</si>
  <si>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</si>
  <si>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</si>
  <si>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</si>
  <si>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</si>
  <si>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</si>
  <si>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</si>
  <si>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</si>
  <si>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</si>
  <si>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</si>
  <si>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</si>
  <si>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</si>
  <si>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</si>
  <si>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</si>
  <si>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</si>
  <si>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</si>
  <si>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</si>
  <si>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</si>
  <si>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</si>
  <si>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</si>
  <si>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</si>
  <si>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</si>
  <si>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</si>
  <si>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</si>
  <si>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</si>
  <si>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</si>
  <si>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</si>
  <si>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</si>
  <si>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</si>
  <si>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</si>
  <si>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</si>
  <si>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</si>
  <si>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</si>
  <si>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</si>
  <si>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</si>
  <si>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</si>
  <si>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</si>
  <si>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</si>
  <si>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</si>
  <si>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</si>
  <si>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</si>
  <si>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</si>
  <si>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</si>
  <si>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</si>
  <si>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</si>
  <si>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</si>
  <si>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</si>
  <si>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</si>
  <si>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</si>
  <si>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</si>
  <si>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</si>
  <si>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</si>
  <si>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</si>
  <si>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</si>
  <si>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</si>
  <si>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</si>
  <si>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</si>
  <si>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</si>
  <si>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</si>
  <si>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</si>
  <si>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</si>
  <si>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</si>
  <si>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</si>
  <si>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</si>
  <si>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</si>
  <si>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</si>
  <si>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</si>
  <si>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</si>
  <si>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</si>
  <si>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</si>
  <si>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</si>
  <si>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</si>
  <si>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</si>
  <si>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</si>
  <si>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</si>
  <si>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</si>
  <si>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</si>
  <si>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</si>
  <si>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</si>
  <si>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</si>
  <si>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</si>
  <si>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</si>
  <si>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</si>
  <si>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</si>
  <si>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</si>
  <si>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</si>
  <si>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</si>
  <si>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</si>
  <si>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</si>
  <si>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</si>
  <si>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</si>
  <si>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</si>
  <si>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</si>
  <si>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</si>
  <si>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</si>
  <si>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</si>
  <si>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</si>
  <si>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</si>
  <si>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</si>
  <si>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</si>
  <si>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</si>
  <si>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</si>
  <si>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</si>
  <si>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</si>
  <si>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</si>
  <si>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</si>
  <si>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</si>
  <si>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</si>
  <si>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</si>
  <si>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</si>
  <si>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</si>
  <si>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</si>
  <si>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</si>
  <si>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</si>
  <si>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</si>
  <si>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</si>
  <si>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</si>
  <si>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</si>
  <si>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</si>
  <si>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</si>
  <si>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</si>
  <si>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</si>
  <si>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</si>
  <si>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</si>
  <si>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</si>
  <si>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</si>
  <si>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</si>
  <si>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</si>
  <si>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</si>
  <si>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</si>
  <si>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</si>
  <si>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</si>
  <si>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</si>
  <si>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</si>
  <si>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</si>
  <si>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</si>
  <si>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</si>
  <si>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</si>
  <si>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</si>
  <si>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</si>
  <si>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</si>
  <si>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</si>
  <si>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</si>
  <si>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</si>
  <si>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</si>
  <si>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</si>
  <si>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</si>
  <si>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</si>
  <si>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</si>
  <si>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</si>
  <si>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</si>
  <si>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</si>
  <si>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</si>
  <si>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</si>
  <si>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</si>
  <si>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</si>
  <si>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</si>
  <si>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</si>
  <si>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</si>
  <si>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</si>
  <si>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</si>
  <si>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</si>
  <si>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</si>
  <si>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</si>
  <si>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</si>
  <si>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</si>
  <si>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</si>
  <si>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</si>
  <si>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</si>
  <si>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</si>
  <si>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</si>
  <si>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</si>
  <si>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</si>
  <si>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</si>
  <si>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</si>
  <si>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</si>
  <si>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</si>
  <si>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</si>
  <si>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</si>
  <si>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</si>
  <si>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</si>
  <si>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</si>
  <si>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</si>
  <si>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</si>
  <si>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</si>
  <si>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</si>
  <si>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</si>
  <si>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</si>
  <si>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</si>
  <si>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</si>
  <si>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</si>
  <si>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</si>
  <si>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</si>
  <si>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</si>
  <si>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</si>
  <si>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</si>
  <si>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</si>
  <si>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</si>
  <si>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</si>
  <si>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</si>
  <si>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</si>
  <si>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</si>
  <si>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</si>
  <si>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</si>
  <si>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</si>
  <si>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</si>
  <si>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</si>
  <si>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</si>
  <si>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</si>
  <si>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</si>
  <si>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</si>
  <si>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</si>
  <si>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</si>
  <si>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</si>
  <si>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</si>
  <si>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</si>
  <si>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</si>
  <si>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</si>
  <si>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</si>
  <si>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</si>
  <si>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</si>
  <si>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</si>
  <si>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</si>
  <si>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</si>
  <si>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</si>
  <si>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</si>
  <si>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</si>
  <si>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</si>
  <si>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</si>
  <si>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</si>
  <si>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</si>
  <si>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</si>
  <si>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</si>
  <si>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</si>
  <si>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</si>
  <si>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</si>
  <si>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</si>
  <si>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</si>
  <si>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</si>
  <si>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</si>
  <si>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</si>
  <si>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</si>
  <si>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</si>
  <si>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</si>
  <si>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</si>
  <si>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</si>
  <si>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</si>
  <si>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</si>
  <si>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</si>
  <si>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</si>
  <si>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</si>
  <si>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</si>
  <si>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</si>
  <si>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</si>
  <si>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</si>
  <si>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</si>
  <si>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</si>
  <si>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</si>
  <si>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</si>
  <si>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</si>
  <si>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</si>
  <si>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</si>
  <si>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</si>
  <si>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</si>
  <si>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</si>
  <si>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</si>
  <si>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</si>
  <si>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</si>
  <si>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</si>
  <si>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</si>
  <si>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</si>
  <si>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</si>
  <si>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</si>
  <si>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</si>
  <si>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</si>
  <si>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</si>
  <si>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</si>
  <si>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</si>
  <si>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</si>
  <si>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</si>
  <si>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</si>
  <si>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</si>
  <si>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</si>
  <si>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</si>
  <si>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</si>
  <si>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</si>
  <si>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</si>
  <si>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</si>
  <si>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</si>
  <si>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</si>
  <si>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</si>
  <si>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</si>
  <si>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</si>
  <si>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</si>
  <si>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</si>
  <si>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</si>
  <si>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</si>
  <si>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</si>
  <si>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</si>
  <si>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</si>
  <si>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</si>
  <si>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</si>
  <si>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</si>
  <si>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</si>
  <si>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</si>
  <si>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</si>
  <si>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</si>
  <si>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</si>
  <si>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</si>
  <si>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</si>
  <si>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</si>
  <si>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</si>
  <si>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</si>
  <si>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</si>
  <si>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</si>
  <si>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</si>
  <si>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</si>
  <si>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</si>
  <si>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</si>
  <si>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</si>
  <si>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</si>
  <si>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</si>
  <si>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</si>
  <si>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</si>
  <si>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</si>
  <si>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</si>
  <si>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</si>
  <si>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</si>
  <si>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</si>
  <si>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</si>
  <si>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</si>
  <si>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</si>
  <si>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</si>
  <si>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</si>
  <si>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</si>
  <si>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</si>
  <si>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</si>
  <si>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</si>
  <si>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</si>
  <si>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</si>
  <si>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</si>
  <si>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</si>
  <si>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</si>
  <si>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</si>
  <si>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</si>
  <si>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</si>
  <si>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</si>
  <si>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</si>
  <si>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</si>
  <si>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</si>
  <si>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</si>
  <si>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</si>
  <si>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</si>
  <si>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</si>
  <si>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</si>
  <si>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</si>
  <si>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</si>
  <si>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</si>
  <si>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</si>
  <si>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</si>
  <si>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</si>
  <si>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</si>
  <si>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</si>
  <si>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</si>
  <si>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</si>
  <si>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</si>
  <si>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</si>
  <si>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</si>
  <si>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</si>
  <si>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</si>
  <si>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</si>
  <si>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</si>
  <si>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</si>
  <si>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</si>
  <si>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</si>
  <si>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</si>
  <si>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</si>
  <si>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</si>
  <si>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</si>
  <si>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</si>
  <si>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</si>
  <si>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</si>
  <si>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</si>
  <si>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</si>
  <si>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</si>
  <si>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</si>
  <si>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</si>
  <si>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</si>
  <si>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</si>
  <si>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</si>
  <si>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</si>
  <si>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</si>
  <si>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</si>
  <si>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</si>
  <si>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</si>
  <si>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</si>
  <si>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</si>
  <si>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</si>
  <si>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</si>
  <si>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</si>
  <si>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</si>
  <si>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</si>
  <si>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</si>
  <si>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</si>
  <si>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</si>
  <si>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</si>
  <si>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</si>
  <si>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</si>
  <si>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</si>
  <si>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</si>
  <si>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</si>
  <si>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</si>
  <si>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</si>
  <si>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</si>
  <si>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</si>
  <si>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</si>
  <si>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</si>
  <si>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</si>
  <si>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</si>
  <si>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</si>
  <si>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</si>
  <si>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</si>
  <si>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</si>
  <si>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</si>
  <si>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</si>
  <si>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</si>
  <si>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</si>
  <si>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</si>
  <si>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</si>
  <si>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</si>
  <si>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</si>
  <si>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</si>
  <si>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</si>
  <si>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</si>
  <si>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</si>
  <si>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</si>
  <si>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</si>
  <si>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</si>
  <si>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</si>
  <si>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</si>
  <si>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</si>
  <si>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</si>
  <si>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</si>
  <si>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</si>
  <si>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</si>
  <si>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</si>
  <si>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</si>
  <si>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</si>
  <si>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</si>
  <si>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</si>
  <si>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</si>
  <si>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</si>
  <si>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</si>
  <si>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</si>
  <si>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</si>
  <si>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</si>
  <si>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</si>
  <si>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</si>
  <si>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</si>
  <si>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</si>
  <si>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</si>
  <si>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</si>
  <si>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</si>
  <si>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</si>
  <si>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</si>
  <si>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</si>
  <si>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</si>
  <si>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</si>
  <si>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</si>
  <si>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</si>
  <si>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</si>
  <si>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</si>
  <si>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</si>
  <si>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</si>
  <si>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</si>
  <si>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</si>
  <si>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</si>
  <si>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</si>
  <si>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</si>
  <si>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</si>
  <si>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</si>
  <si>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</si>
  <si>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</si>
  <si>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</si>
  <si>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</si>
  <si>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</si>
  <si>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</si>
  <si>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</si>
  <si>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</si>
  <si>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</si>
  <si>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</si>
  <si>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</si>
  <si>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</si>
  <si>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</si>
  <si>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</si>
  <si>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</si>
  <si>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</si>
  <si>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</si>
  <si>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</si>
  <si>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</si>
  <si>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</si>
  <si>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</si>
  <si>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</si>
  <si>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</si>
  <si>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</si>
  <si>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</si>
  <si>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</si>
  <si>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</si>
  <si>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</si>
  <si>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</si>
  <si>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</si>
  <si>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</si>
  <si>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</si>
  <si>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</si>
  <si>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</si>
  <si>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</si>
  <si>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</si>
  <si>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</si>
  <si>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</si>
  <si>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</si>
  <si>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</si>
  <si>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</si>
  <si>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</si>
  <si>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</si>
  <si>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</si>
  <si>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</si>
  <si>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</si>
  <si>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</si>
  <si>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</si>
  <si>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</si>
  <si>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</si>
  <si>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</si>
  <si>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</si>
  <si>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</si>
  <si>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</si>
  <si>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</si>
  <si>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</si>
  <si>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</si>
  <si>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</si>
  <si>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</si>
  <si>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</si>
  <si>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</si>
  <si>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</si>
  <si>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</si>
  <si>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</si>
  <si>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</si>
  <si>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</si>
  <si>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</si>
  <si>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</si>
  <si>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</si>
  <si>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</si>
  <si>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</si>
  <si>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</si>
  <si>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</si>
  <si>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</si>
  <si>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</si>
  <si>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</si>
  <si>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</si>
  <si>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</si>
  <si>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</si>
  <si>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</si>
  <si>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</si>
  <si>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</si>
  <si>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</si>
  <si>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</si>
  <si>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</si>
  <si>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</si>
  <si>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</si>
  <si>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</si>
  <si>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</si>
  <si>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</si>
  <si>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</si>
  <si>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</si>
  <si>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</si>
  <si>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</si>
  <si>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</si>
  <si>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</si>
  <si>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</si>
  <si>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</si>
  <si>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</si>
  <si>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</si>
  <si>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</si>
  <si>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</si>
  <si>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</si>
  <si>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</si>
  <si>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</si>
  <si>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</si>
  <si>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</si>
  <si>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</si>
  <si>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</si>
  <si>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</si>
  <si>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</si>
  <si>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</si>
  <si>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</si>
  <si>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</si>
  <si>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</si>
  <si>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</si>
  <si>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</si>
  <si>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</si>
  <si>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</si>
  <si>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</si>
  <si>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</si>
  <si>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</si>
  <si>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</si>
  <si>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</si>
  <si>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</si>
  <si>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</si>
  <si>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</si>
  <si>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</si>
  <si>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</si>
  <si>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</si>
  <si>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</si>
  <si>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</si>
  <si>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</si>
  <si>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</si>
  <si>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</si>
  <si>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</si>
  <si>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</si>
  <si>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</si>
  <si>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</si>
  <si>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</si>
  <si>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</si>
  <si>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</si>
  <si>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</si>
  <si>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</si>
  <si>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</si>
  <si>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</si>
  <si>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</si>
  <si>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</si>
  <si>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</si>
  <si>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</si>
  <si>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</si>
  <si>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</si>
  <si>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</si>
  <si>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</si>
  <si>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</si>
  <si>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</si>
  <si>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</si>
  <si>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</si>
  <si>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</si>
  <si>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</si>
  <si>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</si>
  <si>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</si>
  <si>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</si>
  <si>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</si>
  <si>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</si>
  <si>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</si>
  <si>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</si>
  <si>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</si>
  <si>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</si>
  <si>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</si>
  <si>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</si>
  <si>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</si>
  <si>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</si>
  <si>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</si>
  <si>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</si>
  <si>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</si>
  <si>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</si>
  <si>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</si>
  <si>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</si>
  <si>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</si>
  <si>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</si>
  <si>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</si>
  <si>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</si>
  <si>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</si>
  <si>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</si>
  <si>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</si>
  <si>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</si>
  <si>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</si>
  <si>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</si>
  <si>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</si>
  <si>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</si>
  <si>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</si>
  <si>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</si>
  <si>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</si>
  <si>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</si>
  <si>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</si>
  <si>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</si>
  <si>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</si>
  <si>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</si>
  <si>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</si>
  <si>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</si>
  <si>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</si>
  <si>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</si>
  <si>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</si>
  <si>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</si>
  <si>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</si>
  <si>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</si>
  <si>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</si>
  <si>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</si>
  <si>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</si>
  <si>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</si>
  <si>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</si>
  <si>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</si>
  <si>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</si>
  <si>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</si>
  <si>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</si>
  <si>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</si>
  <si>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</si>
  <si>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</si>
  <si>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</si>
  <si>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</si>
  <si>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</si>
  <si>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</si>
  <si>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</si>
  <si>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</si>
  <si>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</si>
  <si>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</si>
  <si>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</si>
  <si>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</si>
  <si>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</si>
  <si>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</si>
  <si>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</si>
  <si>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</si>
  <si>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</si>
  <si>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</si>
  <si>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</si>
  <si>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</si>
  <si>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</si>
  <si>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</si>
  <si>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</si>
  <si>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</si>
  <si>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</si>
  <si>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</si>
  <si>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</si>
  <si>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</si>
  <si>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</si>
  <si>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</si>
  <si>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</si>
  <si>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</si>
  <si>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</si>
  <si>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</si>
  <si>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</si>
  <si>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</si>
  <si>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</si>
  <si>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</si>
  <si>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</si>
  <si>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</si>
  <si>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</si>
  <si>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</si>
  <si>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</si>
  <si>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</si>
  <si>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</si>
  <si>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</si>
  <si>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</si>
  <si>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</si>
  <si>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</si>
  <si>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</si>
  <si>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</si>
  <si>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</si>
  <si>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</si>
  <si>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</si>
  <si>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</si>
  <si>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</si>
  <si>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</si>
  <si>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</si>
  <si>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</si>
  <si>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</si>
  <si>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</si>
  <si>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</si>
  <si>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</si>
  <si>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</si>
  <si>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</si>
  <si>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</si>
  <si>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</si>
  <si>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</si>
  <si>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</si>
  <si>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</si>
  <si>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</si>
  <si>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</si>
  <si>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</si>
  <si>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</si>
  <si>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</si>
  <si>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</si>
  <si>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</si>
  <si>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</si>
  <si>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</si>
  <si>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</si>
  <si>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</si>
  <si>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</si>
  <si>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</si>
  <si>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</si>
  <si>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</si>
  <si>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</si>
  <si>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</si>
  <si>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</si>
  <si>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</si>
  <si>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</si>
  <si>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</si>
  <si>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</si>
  <si>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</si>
  <si>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</si>
  <si>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</si>
  <si>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</si>
  <si>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</si>
  <si>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</si>
  <si>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</si>
  <si>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</si>
  <si>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</si>
  <si>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</si>
  <si>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</si>
  <si>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</si>
  <si>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</si>
  <si>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</si>
  <si>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</si>
  <si>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</si>
  <si>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</si>
  <si>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</si>
  <si>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</si>
  <si>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</si>
  <si>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</si>
  <si>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</si>
  <si>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</si>
  <si>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</si>
  <si>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</si>
  <si>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</si>
  <si>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</si>
  <si>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</si>
  <si>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</si>
  <si>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</si>
  <si>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</si>
  <si>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</si>
  <si>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</si>
  <si>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</si>
  <si>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</si>
  <si>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</si>
  <si>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</si>
  <si>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</si>
  <si>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</si>
  <si>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</si>
  <si>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</si>
  <si>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</si>
  <si>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</si>
  <si>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</si>
  <si>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</si>
  <si>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</si>
  <si>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</si>
  <si>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</si>
  <si>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</si>
  <si>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</si>
  <si>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</si>
  <si>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</si>
  <si>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</si>
  <si>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</si>
  <si>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</si>
  <si>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</si>
  <si>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</si>
  <si>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</si>
  <si>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</si>
  <si>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</si>
  <si>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</si>
  <si>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</si>
  <si>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</si>
  <si>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</si>
  <si>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</si>
  <si>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</si>
  <si>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</si>
  <si>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</si>
  <si>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</si>
  <si>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</si>
  <si>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</si>
  <si>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</si>
  <si>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</si>
  <si>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</si>
  <si>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</si>
  <si>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</si>
  <si>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</si>
  <si>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</si>
  <si>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</si>
  <si>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</si>
  <si>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</si>
  <si>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</si>
  <si>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</si>
  <si>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</si>
  <si>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</si>
  <si>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</si>
  <si>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</si>
  <si>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</si>
  <si>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</si>
  <si>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</si>
  <si>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</si>
  <si>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</si>
  <si>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</si>
  <si>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</si>
  <si>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</si>
  <si>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</si>
  <si>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</si>
  <si>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</si>
  <si>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</si>
  <si>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</si>
  <si>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</si>
  <si>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</si>
  <si>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</si>
  <si>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</si>
  <si>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</si>
  <si>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</si>
  <si>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</si>
  <si>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</si>
  <si>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</si>
  <si>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</si>
  <si>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</si>
  <si>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</si>
  <si>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</si>
  <si>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</si>
  <si>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</si>
  <si>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</si>
  <si>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</si>
  <si>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</si>
  <si>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</si>
  <si>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</si>
  <si>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</si>
  <si>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</si>
  <si>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</si>
  <si>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</si>
  <si>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</si>
  <si>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</si>
  <si>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</si>
  <si>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</si>
  <si>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</si>
  <si>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</si>
  <si>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</si>
  <si>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</si>
  <si>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</si>
  <si>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</si>
  <si>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</si>
  <si>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</si>
  <si>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</si>
  <si>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</si>
  <si>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</si>
  <si>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</si>
  <si>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</si>
  <si>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</si>
  <si>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</si>
  <si>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</si>
  <si>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</si>
  <si>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</si>
  <si>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</si>
  <si>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</si>
  <si>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</si>
  <si>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</si>
  <si>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</si>
  <si>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</si>
  <si>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</si>
  <si>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</si>
  <si>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</si>
  <si>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</si>
  <si>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</si>
  <si>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</si>
  <si>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</si>
  <si>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</si>
  <si>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</si>
  <si>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</si>
  <si>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</si>
  <si>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</si>
  <si>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</si>
  <si>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</si>
  <si>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</si>
  <si>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</si>
  <si>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</si>
  <si>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</si>
  <si>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</si>
  <si>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</si>
  <si>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</si>
  <si>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</si>
  <si>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</si>
  <si>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</si>
  <si>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</si>
  <si>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</si>
  <si>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</si>
  <si>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</si>
  <si>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</si>
  <si>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</si>
  <si>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</si>
  <si>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</si>
  <si>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</si>
  <si>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</si>
  <si>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</si>
  <si>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</si>
  <si>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</si>
  <si>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</si>
  <si>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</si>
  <si>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</si>
  <si>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</si>
  <si>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</si>
  <si>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</si>
  <si>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</si>
  <si>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</si>
  <si>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</si>
  <si>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</si>
  <si>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</si>
  <si>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</si>
  <si>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</si>
  <si>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</si>
  <si>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</si>
  <si>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</si>
  <si>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</si>
  <si>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</si>
  <si>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</si>
  <si>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</si>
  <si>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</si>
  <si>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</si>
  <si>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</si>
  <si>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</si>
  <si>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</si>
  <si>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</si>
  <si>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</si>
  <si>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</si>
  <si>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</si>
  <si>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</si>
  <si>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</si>
  <si>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</si>
  <si>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</si>
  <si>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</si>
  <si>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</si>
  <si>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</si>
  <si>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</si>
  <si>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</si>
  <si>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</si>
  <si>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</si>
  <si>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</si>
  <si>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</si>
  <si>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</si>
  <si>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</si>
  <si>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</si>
  <si>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</si>
  <si>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</si>
  <si>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</si>
  <si>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</si>
  <si>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</si>
  <si>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</si>
  <si>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</si>
  <si>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</si>
  <si>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</si>
  <si>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</si>
  <si>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</si>
  <si>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</si>
  <si>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</si>
  <si>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</si>
  <si>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</si>
  <si>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</si>
  <si>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</si>
  <si>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</si>
  <si>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</si>
  <si>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</si>
  <si>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</si>
  <si>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</si>
  <si>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</si>
  <si>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</si>
  <si>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</si>
  <si>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</si>
  <si>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</si>
  <si>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</si>
  <si>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</si>
  <si>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</si>
  <si>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</si>
  <si>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</si>
  <si>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</si>
  <si>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</si>
  <si>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</si>
  <si>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</si>
  <si>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</si>
  <si>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</si>
  <si>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</si>
  <si>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</si>
  <si>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</si>
  <si>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</si>
  <si>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</si>
  <si>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</si>
  <si>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</si>
  <si>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</si>
  <si>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</si>
  <si>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</si>
  <si>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</si>
  <si>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</si>
  <si>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</si>
  <si>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</si>
  <si>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</si>
  <si>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</si>
  <si>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</si>
  <si>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</si>
  <si>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</si>
  <si>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</si>
  <si>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</si>
  <si>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</si>
  <si>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</si>
  <si>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</si>
  <si>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</si>
  <si>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</si>
  <si>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</si>
  <si>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</si>
  <si>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</si>
  <si>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</si>
  <si>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</si>
  <si>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</si>
  <si>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</si>
  <si>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</si>
  <si>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</si>
  <si>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</si>
  <si>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</si>
  <si>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</si>
  <si>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</si>
  <si>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</si>
  <si>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</si>
  <si>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</si>
  <si>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</si>
  <si>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</si>
  <si>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</si>
  <si>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</si>
  <si>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</si>
  <si>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</si>
  <si>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</si>
  <si>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</si>
  <si>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</si>
  <si>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</si>
  <si>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</si>
  <si>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</si>
  <si>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</si>
  <si>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</si>
  <si>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</si>
  <si>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</si>
  <si>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</si>
  <si>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</si>
  <si>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</si>
  <si>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</si>
  <si>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</si>
  <si>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</si>
  <si>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</si>
  <si>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</si>
  <si>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</si>
  <si>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</si>
  <si>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</si>
  <si>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</si>
  <si>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</si>
  <si>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</si>
  <si>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</si>
  <si>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</si>
  <si>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</si>
  <si>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</si>
  <si>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</si>
  <si>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</si>
  <si>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</si>
  <si>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</si>
  <si>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</si>
  <si>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</si>
  <si>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</si>
  <si>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</si>
  <si>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</si>
  <si>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</si>
  <si>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</si>
  <si>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</si>
  <si>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</si>
  <si>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</si>
  <si>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</si>
  <si>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</si>
  <si>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</si>
  <si>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</si>
  <si>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</si>
  <si>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</si>
  <si>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</si>
  <si>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</si>
  <si>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</si>
  <si>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</si>
  <si>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</si>
  <si>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</si>
  <si>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</si>
  <si>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</si>
  <si>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</si>
  <si>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</si>
  <si>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</si>
  <si>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</si>
  <si>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</si>
  <si>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</si>
  <si>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</si>
  <si>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</si>
  <si>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</si>
  <si>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</si>
  <si>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</si>
  <si>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</si>
  <si>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</si>
  <si>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</si>
  <si>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</si>
  <si>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</si>
  <si>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</si>
  <si>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</si>
  <si>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</si>
  <si>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</si>
  <si>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</si>
  <si>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</si>
  <si>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</si>
  <si>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</si>
  <si>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</si>
  <si>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</si>
  <si>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</si>
  <si>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</si>
  <si>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</si>
  <si>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</si>
  <si>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</si>
  <si>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</si>
  <si>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</si>
  <si>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</si>
  <si>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</si>
  <si>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</si>
  <si>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</si>
  <si>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</si>
  <si>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</si>
  <si>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</si>
  <si>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</si>
  <si>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</si>
  <si>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</si>
  <si>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</si>
  <si>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</si>
  <si>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</si>
  <si>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</si>
  <si>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</si>
  <si>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</si>
  <si>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</si>
  <si>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</si>
  <si>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</si>
  <si>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</si>
  <si>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</si>
  <si>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</si>
  <si>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</si>
  <si>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</si>
  <si>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</si>
  <si>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</si>
  <si>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</si>
  <si>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</si>
  <si>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</si>
  <si>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</si>
  <si>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</si>
  <si>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</si>
  <si>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</si>
  <si>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</si>
  <si>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</si>
  <si>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</si>
  <si>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</si>
  <si>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</si>
  <si>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</si>
  <si>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</si>
  <si>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</si>
  <si>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</si>
  <si>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</si>
  <si>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</si>
  <si>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</si>
  <si>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</si>
  <si>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</si>
  <si>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</si>
  <si>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</si>
  <si>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</si>
  <si>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</si>
  <si>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</si>
  <si>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</si>
  <si>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</si>
  <si>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</si>
  <si>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</si>
  <si>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</si>
  <si>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</si>
  <si>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</si>
  <si>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</si>
  <si>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</si>
  <si>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</si>
  <si>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</si>
  <si>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</si>
  <si>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</si>
  <si>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</si>
  <si>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</si>
  <si>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</si>
  <si>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</si>
  <si>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</si>
  <si>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</si>
  <si>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</si>
  <si>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</si>
  <si>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</si>
  <si>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</si>
  <si>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</si>
  <si>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</si>
  <si>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</si>
  <si>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</si>
  <si>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</si>
  <si>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</si>
  <si>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</si>
  <si>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</si>
  <si>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</si>
  <si>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</si>
  <si>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</si>
  <si>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</si>
  <si>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</si>
  <si>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</si>
  <si>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</si>
  <si>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</si>
  <si>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</si>
  <si>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</si>
  <si>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</si>
  <si>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</si>
  <si>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</si>
  <si>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</si>
  <si>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</si>
  <si>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</si>
  <si>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</si>
  <si>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</si>
  <si>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</si>
  <si>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</si>
  <si>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</si>
  <si>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</si>
  <si>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</si>
  <si>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</si>
  <si>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</si>
  <si>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</si>
  <si>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</si>
  <si>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</si>
  <si>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</si>
  <si>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</si>
  <si>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</si>
  <si>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</si>
  <si>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</si>
  <si>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</si>
  <si>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</si>
  <si>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</si>
  <si>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</si>
  <si>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</si>
  <si>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</si>
  <si>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</si>
  <si>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</si>
  <si>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</si>
  <si>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</si>
  <si>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</si>
  <si>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</si>
  <si>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</si>
  <si>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</si>
  <si>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</si>
  <si>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</si>
  <si>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</si>
  <si>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</si>
  <si>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</si>
  <si>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</si>
  <si>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</si>
  <si>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</si>
  <si>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</si>
  <si>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</si>
  <si>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</si>
  <si>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</si>
  <si>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</si>
  <si>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</si>
  <si>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</si>
  <si>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</si>
  <si>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</si>
  <si>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</si>
  <si>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</si>
  <si>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</si>
  <si>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</si>
  <si>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</si>
  <si>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</si>
  <si>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</si>
  <si>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</si>
  <si>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</si>
  <si>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</si>
  <si>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</si>
  <si>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</si>
  <si>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</si>
  <si>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</si>
  <si>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</si>
  <si>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</si>
  <si>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</si>
  <si>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</si>
  <si>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</si>
  <si>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</si>
  <si>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</si>
  <si>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</si>
  <si>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</si>
  <si>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</si>
  <si>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</si>
  <si>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</si>
  <si>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</si>
  <si>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</si>
  <si>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</si>
  <si>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</si>
  <si>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</si>
  <si>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</si>
  <si>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</si>
  <si>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</si>
  <si>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</si>
  <si>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</si>
  <si>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</si>
  <si>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</si>
  <si>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</si>
  <si>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</si>
  <si>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</si>
  <si>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</si>
  <si>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</si>
  <si>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</si>
  <si>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</si>
  <si>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</si>
  <si>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</si>
  <si>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</si>
  <si>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</si>
  <si>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</si>
  <si>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</si>
  <si>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</si>
  <si>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</si>
  <si>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</si>
  <si>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</si>
  <si>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</si>
  <si>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</si>
  <si>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</si>
  <si>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</si>
  <si>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</si>
  <si>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</si>
  <si>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</si>
  <si>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</si>
  <si>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</si>
  <si>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</si>
  <si>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</si>
  <si>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</si>
  <si>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</si>
  <si>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</si>
  <si>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</si>
  <si>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</si>
  <si>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</si>
  <si>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</si>
  <si>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</si>
  <si>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</si>
  <si>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</si>
  <si>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</si>
  <si>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</si>
  <si>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</si>
  <si>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</si>
  <si>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</si>
  <si>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</si>
  <si>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</si>
  <si>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</si>
  <si>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</si>
  <si>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</si>
  <si>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</si>
  <si>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</si>
  <si>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</si>
  <si>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</si>
  <si>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</si>
  <si>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</si>
  <si>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</si>
  <si>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</si>
  <si>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</si>
  <si>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</si>
  <si>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</si>
  <si>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</si>
  <si>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</si>
  <si>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</si>
  <si>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</si>
  <si>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</si>
  <si>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</si>
  <si>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</si>
  <si>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</si>
  <si>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</si>
  <si>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</si>
  <si>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</si>
  <si>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</si>
  <si>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</si>
  <si>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</si>
  <si>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</si>
  <si>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</si>
  <si>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</si>
  <si>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</si>
  <si>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</si>
  <si>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</si>
  <si>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</si>
  <si>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</si>
  <si>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</si>
  <si>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</si>
  <si>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</si>
  <si>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</si>
  <si>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</si>
  <si>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</si>
  <si>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</si>
  <si>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</si>
  <si>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</si>
  <si>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</si>
  <si>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</si>
  <si>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</si>
  <si>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</si>
  <si>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</si>
  <si>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</si>
  <si>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</si>
  <si>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</si>
  <si>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</si>
  <si>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</si>
  <si>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</si>
  <si>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</si>
  <si>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</si>
  <si>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</si>
  <si>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</si>
  <si>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</si>
  <si>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</si>
  <si>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</si>
  <si>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</si>
  <si>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</si>
  <si>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</si>
  <si>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</si>
  <si>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</si>
  <si>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</si>
  <si>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</si>
  <si>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</si>
  <si>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</si>
  <si>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</si>
  <si>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</si>
  <si>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</si>
  <si>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</si>
  <si>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</si>
  <si>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</si>
  <si>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</si>
  <si>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</si>
  <si>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</si>
  <si>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</si>
  <si>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</si>
  <si>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</si>
  <si>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</si>
  <si>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</si>
  <si>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</si>
  <si>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</si>
  <si>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</si>
  <si>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</si>
  <si>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</si>
  <si>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</si>
  <si>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</si>
  <si>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</si>
  <si>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</si>
  <si>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</si>
  <si>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</si>
  <si>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</si>
  <si>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</si>
  <si>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</si>
  <si>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</si>
  <si>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</si>
  <si>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</si>
  <si>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</si>
  <si>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</si>
  <si>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</si>
  <si>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</si>
  <si>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</si>
  <si>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</si>
  <si>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</si>
  <si>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</si>
  <si>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</si>
  <si>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</si>
  <si>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</si>
  <si>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</si>
  <si>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</si>
  <si>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</si>
  <si>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</si>
  <si>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</si>
  <si>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</si>
  <si>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</si>
  <si>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</si>
  <si>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</si>
  <si>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</si>
  <si>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</si>
  <si>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</si>
  <si>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</si>
  <si>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</si>
  <si>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</si>
  <si>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</si>
  <si>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</si>
  <si>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</si>
  <si>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</si>
  <si>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</si>
  <si>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</si>
  <si>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</si>
  <si>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</si>
  <si>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</si>
  <si>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</si>
  <si>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</si>
  <si>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</si>
  <si>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</si>
  <si>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</si>
  <si>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</si>
  <si>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</si>
  <si>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</si>
  <si>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</si>
  <si>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</si>
  <si>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</si>
  <si>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</si>
  <si>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</si>
  <si>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</si>
  <si>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</si>
  <si>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</si>
  <si>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</si>
  <si>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</si>
  <si>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</si>
  <si>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</si>
  <si>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</si>
  <si>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</si>
  <si>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</si>
  <si>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</si>
  <si>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</si>
  <si>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</si>
  <si>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</si>
  <si>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</si>
  <si>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</si>
  <si>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</si>
  <si>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</si>
  <si>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</si>
  <si>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</si>
  <si>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</si>
  <si>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</si>
  <si>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</si>
  <si>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</si>
  <si>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</si>
  <si>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</si>
  <si>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</si>
  <si>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</si>
  <si>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</si>
  <si>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</si>
  <si>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</si>
  <si>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</si>
  <si>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</si>
  <si>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</si>
  <si>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</si>
  <si>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</si>
  <si>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</si>
  <si>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</si>
  <si>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</si>
  <si>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</si>
  <si>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</si>
  <si>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</si>
  <si>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</si>
  <si>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</si>
  <si>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</si>
  <si>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</si>
  <si>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</si>
  <si>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</si>
  <si>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</si>
  <si>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</si>
  <si>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</si>
  <si>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</si>
  <si>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</si>
  <si>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</si>
  <si>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</si>
  <si>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</si>
  <si>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</si>
  <si>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</si>
  <si>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</si>
  <si>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</si>
  <si>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</si>
  <si>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</si>
  <si>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</si>
  <si>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</si>
  <si>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</si>
  <si>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</si>
  <si>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</si>
  <si>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</si>
  <si>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</si>
  <si>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</si>
  <si>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</si>
  <si>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</si>
  <si>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</si>
  <si>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</si>
  <si>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</si>
  <si>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</si>
  <si>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</si>
  <si>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</si>
  <si>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</si>
  <si>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</si>
  <si>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</si>
  <si>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</si>
  <si>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</si>
  <si>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</si>
  <si>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</si>
  <si>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</si>
  <si>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</si>
  <si>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</si>
  <si>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</si>
  <si>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</si>
  <si>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</si>
  <si>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</si>
  <si>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</si>
  <si>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</si>
  <si>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</si>
  <si>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</si>
  <si>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</si>
  <si>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</si>
  <si>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</si>
  <si>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</si>
  <si>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</si>
  <si>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</si>
  <si>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</si>
  <si>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</si>
  <si>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</si>
  <si>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</si>
  <si>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</si>
  <si>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</si>
  <si>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</si>
  <si>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</si>
  <si>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</si>
  <si>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</si>
  <si>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</si>
  <si>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</si>
  <si>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</si>
  <si>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</si>
  <si>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</si>
  <si>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</si>
  <si>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</si>
  <si>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</si>
  <si>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</si>
  <si>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</si>
  <si>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</si>
  <si>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</si>
  <si>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</si>
  <si>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</si>
  <si>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</si>
  <si>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</si>
  <si>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</si>
  <si>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</si>
  <si>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</si>
  <si>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</si>
  <si>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</si>
  <si>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</si>
  <si>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</si>
  <si>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</si>
  <si>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</si>
  <si>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</si>
  <si>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</si>
  <si>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</si>
  <si>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</si>
  <si>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</si>
  <si>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</si>
  <si>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</si>
  <si>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</si>
  <si>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</si>
  <si>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</si>
  <si>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</si>
  <si>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</si>
  <si>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</si>
  <si>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</si>
  <si>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</si>
  <si>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</si>
  <si>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</si>
  <si>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</si>
  <si>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</si>
  <si>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</si>
  <si>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</si>
  <si>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</si>
  <si>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</si>
  <si>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</si>
  <si>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</si>
  <si>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</si>
  <si>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</si>
  <si>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</si>
  <si>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</si>
  <si>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</si>
  <si>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</si>
  <si>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</si>
  <si>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</si>
  <si>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</si>
  <si>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</si>
  <si>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</si>
  <si>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</si>
  <si>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</si>
  <si>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</si>
  <si>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</si>
  <si>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</si>
  <si>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</si>
  <si>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</si>
  <si>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</si>
  <si>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</si>
  <si>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</si>
  <si>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</si>
  <si>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</si>
  <si>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</si>
  <si>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</si>
  <si>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</si>
  <si>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</si>
  <si>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</si>
  <si>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</si>
  <si>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</si>
  <si>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</si>
  <si>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</si>
  <si>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</si>
  <si>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</si>
  <si>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</si>
  <si>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</si>
  <si>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</si>
  <si>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</si>
  <si>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</si>
  <si>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</si>
  <si>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</si>
  <si>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</si>
  <si>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</si>
  <si>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</si>
  <si>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</si>
  <si>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</si>
  <si>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</si>
  <si>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</si>
  <si>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</si>
  <si>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</si>
  <si>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</si>
  <si>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</si>
  <si>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</si>
  <si>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</si>
  <si>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</si>
  <si>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</si>
  <si>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</si>
  <si>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</si>
  <si>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</si>
  <si>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</si>
  <si>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</si>
  <si>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</si>
  <si>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</si>
  <si>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</si>
  <si>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</si>
  <si>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</si>
  <si>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</si>
  <si>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</si>
  <si>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</si>
  <si>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</si>
  <si>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</si>
  <si>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</si>
  <si>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</si>
  <si>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</si>
  <si>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</si>
  <si>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</si>
  <si>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</si>
  <si>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</si>
  <si>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</si>
  <si>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</si>
  <si>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</si>
  <si>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</si>
  <si>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</si>
  <si>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</si>
  <si>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</si>
  <si>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</si>
  <si>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</si>
  <si>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</si>
  <si>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</si>
  <si>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</si>
  <si>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</si>
  <si>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</si>
  <si>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</si>
  <si>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</si>
  <si>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</si>
  <si>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</si>
  <si>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</si>
  <si>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</si>
  <si>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</si>
  <si>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</si>
  <si>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</si>
  <si>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</si>
  <si>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</si>
  <si>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</si>
  <si>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</si>
  <si>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</si>
  <si>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</si>
  <si>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</si>
  <si>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</si>
  <si>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</si>
  <si>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</si>
  <si>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</si>
  <si>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</si>
  <si>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</si>
  <si>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</si>
  <si>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</si>
  <si>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</si>
  <si>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</si>
  <si>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</si>
  <si>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</si>
  <si>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</si>
  <si>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</si>
  <si>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</si>
  <si>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</si>
  <si>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</si>
  <si>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</si>
  <si>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</si>
  <si>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</si>
  <si>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</si>
  <si>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</si>
  <si>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</si>
  <si>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</si>
  <si>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</si>
  <si>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</si>
  <si>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</si>
  <si>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</si>
  <si>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</si>
  <si>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</si>
  <si>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</si>
  <si>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</si>
  <si>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</si>
  <si>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</si>
  <si>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</si>
  <si>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</si>
  <si>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</si>
  <si>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</si>
  <si>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</si>
  <si>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</si>
  <si>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</si>
  <si>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</si>
  <si>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</si>
  <si>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</si>
  <si>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</si>
  <si>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</si>
  <si>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</si>
  <si>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</si>
  <si>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</si>
  <si>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</si>
  <si>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</si>
  <si>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</si>
  <si>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</si>
  <si>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</si>
  <si>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</si>
  <si>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</si>
  <si>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</si>
  <si>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</si>
  <si>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</si>
  <si>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</si>
  <si>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</si>
  <si>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</si>
  <si>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</si>
  <si>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</si>
  <si>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</si>
  <si>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</si>
  <si>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</si>
  <si>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</si>
  <si>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</si>
  <si>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</si>
  <si>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</si>
  <si>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</si>
  <si>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</si>
  <si>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</si>
  <si>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</si>
  <si>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</si>
  <si>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</si>
  <si>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</si>
  <si>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</si>
  <si>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</si>
  <si>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</si>
  <si>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</si>
  <si>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</si>
  <si>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</si>
  <si>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</si>
  <si>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</si>
  <si>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</si>
  <si>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</si>
  <si>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</si>
  <si>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</si>
  <si>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</si>
  <si>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</si>
  <si>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</si>
  <si>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</si>
  <si>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</si>
  <si>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</si>
  <si>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</si>
  <si>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</si>
  <si>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</si>
  <si>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</si>
  <si>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</si>
  <si>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</si>
  <si>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</si>
  <si>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</si>
  <si>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</si>
  <si>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</si>
  <si>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</si>
  <si>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</si>
  <si>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</si>
  <si>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</si>
  <si>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</si>
  <si>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</si>
  <si>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</si>
  <si>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</si>
  <si>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</si>
  <si>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</si>
  <si>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</si>
  <si>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</si>
  <si>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</si>
  <si>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</si>
  <si>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</si>
  <si>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</si>
  <si>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</si>
  <si>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</si>
  <si>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</si>
  <si>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</si>
  <si>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</si>
  <si>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</si>
  <si>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</si>
  <si>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</si>
  <si>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</si>
  <si>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</si>
  <si>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</si>
  <si>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</si>
  <si>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</si>
  <si>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</si>
  <si>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</si>
  <si>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</si>
  <si>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</si>
  <si>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</si>
  <si>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</si>
  <si>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</si>
  <si>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</si>
  <si>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</si>
  <si>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</si>
  <si>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</si>
  <si>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</si>
  <si>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</si>
  <si>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</si>
  <si>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</si>
  <si>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</si>
  <si>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</si>
  <si>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</si>
  <si>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</si>
  <si>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</si>
  <si>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</si>
  <si>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</si>
  <si>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</si>
  <si>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</si>
  <si>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</si>
  <si>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</si>
  <si>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</si>
  <si>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</si>
  <si>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</si>
  <si>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</si>
  <si>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</si>
  <si>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</si>
  <si>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</si>
  <si>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</si>
  <si>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</si>
  <si>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</si>
  <si>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</si>
  <si>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</si>
  <si>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</si>
  <si>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</si>
  <si>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</si>
  <si>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</si>
  <si>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</si>
  <si>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</si>
  <si>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</si>
  <si>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</si>
  <si>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</si>
  <si>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</si>
  <si>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</si>
  <si>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</si>
  <si>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</si>
  <si>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</si>
  <si>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</si>
  <si>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</si>
  <si>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</si>
  <si>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</si>
  <si>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</si>
  <si>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</si>
  <si>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</si>
  <si>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</si>
  <si>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</si>
  <si>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</si>
  <si>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</si>
  <si>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</si>
  <si>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</si>
  <si>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</si>
  <si>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</si>
  <si>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</si>
  <si>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</si>
  <si>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</si>
  <si>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</si>
  <si>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</si>
  <si>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</si>
  <si>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</si>
  <si>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</si>
  <si>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</si>
  <si>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</si>
  <si>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</si>
  <si>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</si>
  <si>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</si>
  <si>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</si>
  <si>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</si>
  <si>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</si>
  <si>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</si>
  <si>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</si>
  <si>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</si>
  <si>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</si>
  <si>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</si>
  <si>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</si>
  <si>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</si>
  <si>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</si>
  <si>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</si>
  <si>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</si>
  <si>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</si>
  <si>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</si>
  <si>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</si>
  <si>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</si>
  <si>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</si>
  <si>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</si>
  <si>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</si>
  <si>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</si>
  <si>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</si>
  <si>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</si>
  <si>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</si>
  <si>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</si>
  <si>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</si>
  <si>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</si>
  <si>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</si>
  <si>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</si>
  <si>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</si>
  <si>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</si>
  <si>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</si>
  <si>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</si>
  <si>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</si>
  <si>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</si>
  <si>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</si>
  <si>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</si>
  <si>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</si>
  <si>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</si>
  <si>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</si>
  <si>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</si>
  <si>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</si>
  <si>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</si>
  <si>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</si>
  <si>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</si>
  <si>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</si>
  <si>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</si>
  <si>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</si>
  <si>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</si>
  <si>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</si>
  <si>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</si>
  <si>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</si>
  <si>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</si>
  <si>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</si>
  <si>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</si>
  <si>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</si>
  <si>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</si>
  <si>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</si>
  <si>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</si>
  <si>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</si>
  <si>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</si>
  <si>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</si>
  <si>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</si>
  <si>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</si>
  <si>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</si>
  <si>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</si>
  <si>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</si>
  <si>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</si>
  <si>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</si>
  <si>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</si>
  <si>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</si>
  <si>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</si>
  <si>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</si>
  <si>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</si>
  <si>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</si>
  <si>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</si>
  <si>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</si>
  <si>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</si>
  <si>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</si>
  <si>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</si>
  <si>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</si>
  <si>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</si>
  <si>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</si>
  <si>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</si>
  <si>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</si>
  <si>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</si>
  <si>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</si>
  <si>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</si>
  <si>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</si>
  <si>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</si>
  <si>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</si>
  <si>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</si>
  <si>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</si>
  <si>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</si>
  <si>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</si>
  <si>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</si>
  <si>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</si>
  <si>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</si>
  <si>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</si>
  <si>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</si>
  <si>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</si>
  <si>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</si>
  <si>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</si>
  <si>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</si>
  <si>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</si>
  <si>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</si>
  <si>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</si>
  <si>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</si>
  <si>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</si>
  <si>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</si>
  <si>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</si>
  <si>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</si>
  <si>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</si>
  <si>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</si>
  <si>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</si>
  <si>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</si>
  <si>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</si>
  <si>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</si>
  <si>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</si>
  <si>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</si>
  <si>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</si>
  <si>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</si>
  <si>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</si>
  <si>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</si>
  <si>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</si>
  <si>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</si>
  <si>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</si>
  <si>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</si>
  <si>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</si>
  <si>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</si>
  <si>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</si>
  <si>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</si>
  <si>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</si>
  <si>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</si>
  <si>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</si>
  <si>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</si>
  <si>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</si>
  <si>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</si>
  <si>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</si>
  <si>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</si>
  <si>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</si>
  <si>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</si>
  <si>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</si>
  <si>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</si>
  <si>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</si>
  <si>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</si>
  <si>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</si>
  <si>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</si>
  <si>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</si>
  <si>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</si>
  <si>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</si>
  <si>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</si>
  <si>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</si>
  <si>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</si>
  <si>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</si>
  <si>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</si>
  <si>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</si>
  <si>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</si>
  <si>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</si>
  <si>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</si>
  <si>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</si>
  <si>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</si>
  <si>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</si>
  <si>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</si>
  <si>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</si>
  <si>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</si>
  <si>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</si>
  <si>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</si>
  <si>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</si>
  <si>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</si>
  <si>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</si>
  <si>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</si>
  <si>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</si>
  <si>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</si>
  <si>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</si>
  <si>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</si>
  <si>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</si>
  <si>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</si>
  <si>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</si>
  <si>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</si>
  <si>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</si>
  <si>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</si>
  <si>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</si>
  <si>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</si>
  <si>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</si>
  <si>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</si>
  <si>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</si>
  <si>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</si>
  <si>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</si>
  <si>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</si>
  <si>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</si>
  <si>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</si>
  <si>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</si>
  <si>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</si>
  <si>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</si>
  <si>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</si>
  <si>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</si>
  <si>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</si>
  <si>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</si>
  <si>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</si>
  <si>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</si>
  <si>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</si>
  <si>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</si>
  <si>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</si>
  <si>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</si>
  <si>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</si>
  <si>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</si>
  <si>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</si>
  <si>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</si>
  <si>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</si>
  <si>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</si>
  <si>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</si>
  <si>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</si>
  <si>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</si>
  <si>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</si>
  <si>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</si>
  <si>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</si>
  <si>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</si>
  <si>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</si>
  <si>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</si>
  <si>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</si>
  <si>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</si>
  <si>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</si>
  <si>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</si>
  <si>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</si>
  <si>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</si>
  <si>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</si>
  <si>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</si>
  <si>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</si>
  <si>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</si>
  <si>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</si>
  <si>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</si>
  <si>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</si>
  <si>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</si>
  <si>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</si>
  <si>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</si>
  <si>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</si>
  <si>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</si>
  <si>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</si>
  <si>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</si>
  <si>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</si>
  <si>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</si>
  <si>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</si>
  <si>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</si>
  <si>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</si>
  <si>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</si>
  <si>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</si>
  <si>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</si>
  <si>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</si>
  <si>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</si>
  <si>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</si>
  <si>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</si>
  <si>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</si>
  <si>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</si>
  <si>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</si>
  <si>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</si>
  <si>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</si>
  <si>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</si>
  <si>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</si>
  <si>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</si>
  <si>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</si>
  <si>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</si>
  <si>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</si>
  <si>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</si>
  <si>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</si>
  <si>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</si>
  <si>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</si>
  <si>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</si>
  <si>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</si>
  <si>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</si>
  <si>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</si>
  <si>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</si>
  <si>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</si>
  <si>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</si>
  <si>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</si>
  <si>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</si>
  <si>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</si>
  <si>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</si>
  <si>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</si>
  <si>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</si>
  <si>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</si>
  <si>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</si>
  <si>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</si>
  <si>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</si>
  <si>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</si>
  <si>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</si>
  <si>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</si>
  <si>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</si>
  <si>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</si>
  <si>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</si>
  <si>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</si>
  <si>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</si>
  <si>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</si>
  <si>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</si>
  <si>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</si>
  <si>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</si>
  <si>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</si>
  <si>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</si>
  <si>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</si>
  <si>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</si>
  <si>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</si>
  <si>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</si>
  <si>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</si>
  <si>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</si>
  <si>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</si>
  <si>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</si>
  <si>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</si>
  <si>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</si>
  <si>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</si>
  <si>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</si>
  <si>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</si>
  <si>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</si>
  <si>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</si>
  <si>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</si>
  <si>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</si>
  <si>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</si>
  <si>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</si>
  <si>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</si>
  <si>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</si>
  <si>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</si>
  <si>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</si>
  <si>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</si>
  <si>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</si>
  <si>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</si>
  <si>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</si>
  <si>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</si>
  <si>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</si>
  <si>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</si>
  <si>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</si>
  <si>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</si>
  <si>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</si>
  <si>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</si>
  <si>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</si>
  <si>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</si>
  <si>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</si>
  <si>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</si>
  <si>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</si>
  <si>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</si>
  <si>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</si>
  <si>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</si>
  <si>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</si>
  <si>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</si>
  <si>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</si>
  <si>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</si>
  <si>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</si>
  <si>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</si>
  <si>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</si>
  <si>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</si>
  <si>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</si>
  <si>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</si>
  <si>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</si>
  <si>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</si>
  <si>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</si>
  <si>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</si>
  <si>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</si>
  <si>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</si>
  <si>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</si>
  <si>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</si>
  <si>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</si>
  <si>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</si>
  <si>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</si>
  <si>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</si>
  <si>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</si>
  <si>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</si>
  <si>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</si>
  <si>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</si>
  <si>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</si>
  <si>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</si>
  <si>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</si>
  <si>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</si>
  <si>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</si>
  <si>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</si>
  <si>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</si>
  <si>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</si>
  <si>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</si>
  <si>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</si>
  <si>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</si>
  <si>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</si>
  <si>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</si>
  <si>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</si>
  <si>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</si>
  <si>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</si>
  <si>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</si>
  <si>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</si>
  <si>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</si>
  <si>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</si>
  <si>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</si>
  <si>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</si>
  <si>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</si>
  <si>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</si>
  <si>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</si>
  <si>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</si>
  <si>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</si>
  <si>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</si>
  <si>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</si>
  <si>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</si>
  <si>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</si>
  <si>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</si>
  <si>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</si>
  <si>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</si>
  <si>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</si>
  <si>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</si>
  <si>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</si>
  <si>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</si>
  <si>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</si>
  <si>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</si>
  <si>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</si>
  <si>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</si>
  <si>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</si>
  <si>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</si>
  <si>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</si>
  <si>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</si>
  <si>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</si>
  <si>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</si>
  <si>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</si>
  <si>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</si>
  <si>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</si>
  <si>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</si>
  <si>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</si>
  <si>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</si>
  <si>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</si>
  <si>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</si>
  <si>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</si>
  <si>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</si>
  <si>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</si>
  <si>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</si>
  <si>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</si>
  <si>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</si>
  <si>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</si>
  <si>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</si>
  <si>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</si>
  <si>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</si>
  <si>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</si>
  <si>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</si>
  <si>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</si>
  <si>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</si>
  <si>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</si>
  <si>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</si>
  <si>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</si>
  <si>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</si>
  <si>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</si>
  <si>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</si>
  <si>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</si>
  <si>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</si>
  <si>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</si>
  <si>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</si>
  <si>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</si>
  <si>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</si>
  <si>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</si>
  <si>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</si>
  <si>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</si>
  <si>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</si>
  <si>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</si>
  <si>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</si>
  <si>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</si>
  <si>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</si>
  <si>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</si>
  <si>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</si>
  <si>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</si>
  <si>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</si>
  <si>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</si>
  <si>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</si>
  <si>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</si>
  <si>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</si>
  <si>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</si>
  <si>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</si>
  <si>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</si>
  <si>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</si>
  <si>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</si>
  <si>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</si>
  <si>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</si>
  <si>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</si>
  <si>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</si>
  <si>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</si>
  <si>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</si>
  <si>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</si>
  <si>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</si>
  <si>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</si>
  <si>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</si>
  <si>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</si>
  <si>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</si>
  <si>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</si>
  <si>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</si>
  <si>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</si>
  <si>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</si>
  <si>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</si>
  <si>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</si>
  <si>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</si>
  <si>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</si>
  <si>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</si>
  <si>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</si>
  <si>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</si>
  <si>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</si>
  <si>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</si>
  <si>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</si>
  <si>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</si>
  <si>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</si>
  <si>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</si>
  <si>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</si>
  <si>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</si>
  <si>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</si>
  <si>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</si>
  <si>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</si>
  <si>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</si>
  <si>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</si>
  <si>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</si>
  <si>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</si>
  <si>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</si>
  <si>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</si>
  <si>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</si>
  <si>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</si>
  <si>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</si>
  <si>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</si>
  <si>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</si>
  <si>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</si>
  <si>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</si>
  <si>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</si>
  <si>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</si>
  <si>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</si>
  <si>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</si>
  <si>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</si>
  <si>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</si>
  <si>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</si>
  <si>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</si>
  <si>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</si>
  <si>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</si>
  <si>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</si>
  <si>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</si>
  <si>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</si>
  <si>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</si>
  <si>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</si>
  <si>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</si>
  <si>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</si>
  <si>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</si>
  <si>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</si>
  <si>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</si>
  <si>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</si>
  <si>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</si>
  <si>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</si>
  <si>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</si>
  <si>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</si>
  <si>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</si>
  <si>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</si>
  <si>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</si>
  <si>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</si>
  <si>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</si>
  <si>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</si>
  <si>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</si>
  <si>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</si>
  <si>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</si>
  <si>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</si>
  <si>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</si>
  <si>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</si>
  <si>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</si>
  <si>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</si>
  <si>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</si>
  <si>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</si>
  <si>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</si>
  <si>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</si>
  <si>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</si>
  <si>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</si>
  <si>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</si>
  <si>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</si>
  <si>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</si>
  <si>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</si>
  <si>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</si>
  <si>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</si>
  <si>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</si>
  <si>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</si>
  <si>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</si>
  <si>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</si>
  <si>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</si>
  <si>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</si>
  <si>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</si>
  <si>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</si>
  <si>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</si>
  <si>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</si>
  <si>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</si>
  <si>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</si>
  <si>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</si>
  <si>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</si>
  <si>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</si>
  <si>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</si>
  <si>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</si>
  <si>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</si>
  <si>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</si>
  <si>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</si>
  <si>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</si>
  <si>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</si>
  <si>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</si>
  <si>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</si>
  <si>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</si>
  <si>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</si>
  <si>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</si>
  <si>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</si>
  <si>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</si>
  <si>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</si>
  <si>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</si>
  <si>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</si>
  <si>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</si>
  <si>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</si>
  <si>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</si>
  <si>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</si>
  <si>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</si>
  <si>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</si>
  <si>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</si>
  <si>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</si>
  <si>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</si>
  <si>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</si>
  <si>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</si>
  <si>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</si>
  <si>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</si>
  <si>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</si>
  <si>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</si>
  <si>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</si>
  <si>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</si>
  <si>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</si>
  <si>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</si>
  <si>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</si>
  <si>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</si>
  <si>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</si>
  <si>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</si>
  <si>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</si>
  <si>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</si>
  <si>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</si>
  <si>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</si>
  <si>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</si>
  <si>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</si>
  <si>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</si>
  <si>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</si>
  <si>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</si>
  <si>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</si>
  <si>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</si>
  <si>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</si>
  <si>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</si>
  <si>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</si>
  <si>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</si>
  <si>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</si>
  <si>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</si>
  <si>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</si>
  <si>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</si>
  <si>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</si>
  <si>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</si>
  <si>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</si>
  <si>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</si>
  <si>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</si>
  <si>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</si>
  <si>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</si>
  <si>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</si>
  <si>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</si>
  <si>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</si>
  <si>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</si>
  <si>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</si>
  <si>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</si>
  <si>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</si>
  <si>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</si>
  <si>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</si>
  <si>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</si>
  <si>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</si>
  <si>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</si>
  <si>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</si>
  <si>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</si>
  <si>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</si>
  <si>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</si>
  <si>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</si>
  <si>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</si>
  <si>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</si>
  <si>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</si>
  <si>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</si>
  <si>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</si>
  <si>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</si>
  <si>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</si>
  <si>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</si>
  <si>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</si>
  <si>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</si>
  <si>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</si>
  <si>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</si>
  <si>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</si>
  <si>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</si>
  <si>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</si>
  <si>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</si>
  <si>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</si>
  <si>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</si>
  <si>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</si>
  <si>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</si>
  <si>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</si>
  <si>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</si>
  <si>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</si>
  <si>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</si>
  <si>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</si>
  <si>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</si>
  <si>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</si>
  <si>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</si>
  <si>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</si>
  <si>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</si>
  <si>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</si>
  <si>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</si>
  <si>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</si>
  <si>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</si>
  <si>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</si>
  <si>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</si>
  <si>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</si>
  <si>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</si>
  <si>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</si>
  <si>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</si>
  <si>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</si>
  <si>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</si>
  <si>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</si>
  <si>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</si>
  <si>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</si>
  <si>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</si>
  <si>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</si>
  <si>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</si>
  <si>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</si>
  <si>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</si>
  <si>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</si>
  <si>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</si>
  <si>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</si>
  <si>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</si>
  <si>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</si>
  <si>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</si>
  <si>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</si>
  <si>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</si>
  <si>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</si>
  <si>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</si>
  <si>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</si>
  <si>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</si>
  <si>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</si>
  <si>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</si>
  <si>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</si>
  <si>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</si>
  <si>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</si>
  <si>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</si>
  <si>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</si>
  <si>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</si>
  <si>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</si>
  <si>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</si>
  <si>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</si>
  <si>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</si>
  <si>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</si>
  <si>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</si>
  <si>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</si>
  <si>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</si>
  <si>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</si>
  <si>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</si>
  <si>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</si>
  <si>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</si>
  <si>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</si>
  <si>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</si>
  <si>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</si>
  <si>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</si>
  <si>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</si>
  <si>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</si>
  <si>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</si>
  <si>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</si>
  <si>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</si>
  <si>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</si>
  <si>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</si>
  <si>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</si>
  <si>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</si>
  <si>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</si>
  <si>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</si>
  <si>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</si>
  <si>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</si>
  <si>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</si>
  <si>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</si>
  <si>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</si>
  <si>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</si>
  <si>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</si>
  <si>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</si>
  <si>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</si>
  <si>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</si>
  <si>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</si>
  <si>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</si>
  <si>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</si>
  <si>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</si>
  <si>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</si>
  <si>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</si>
  <si>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</si>
  <si>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</si>
  <si>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</si>
  <si>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</si>
  <si>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</si>
  <si>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</si>
  <si>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</si>
  <si>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</si>
  <si>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</si>
  <si>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</si>
  <si>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</si>
  <si>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</si>
  <si>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</si>
  <si>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</si>
  <si>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</si>
  <si>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</si>
  <si>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</si>
  <si>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</si>
  <si>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</si>
  <si>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</si>
  <si>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</si>
  <si>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</si>
  <si>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</si>
  <si>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</si>
  <si>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</si>
  <si>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</si>
  <si>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</si>
  <si>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</si>
  <si>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</si>
  <si>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</si>
  <si>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</si>
  <si>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</si>
  <si>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</si>
  <si>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</si>
  <si>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</si>
  <si>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</si>
  <si>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</si>
  <si>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</si>
  <si>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</si>
  <si>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</si>
  <si>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</si>
  <si>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</si>
  <si>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</si>
  <si>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</si>
  <si>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</si>
  <si>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</si>
  <si>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</si>
  <si>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</si>
  <si>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</si>
  <si>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</si>
  <si>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</si>
  <si>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</si>
  <si>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</si>
  <si>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</si>
  <si>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</si>
  <si>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</si>
  <si>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</si>
  <si>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</si>
  <si>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</si>
  <si>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</si>
  <si>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</si>
  <si>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</si>
  <si>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</si>
  <si>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</si>
  <si>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</si>
  <si>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</si>
  <si>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</si>
  <si>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</si>
  <si>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</si>
  <si>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</si>
  <si>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</si>
  <si>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</si>
  <si>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</si>
  <si>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</si>
  <si>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</si>
  <si>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</si>
  <si>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</si>
  <si>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</si>
  <si>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</si>
  <si>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</si>
  <si>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</si>
  <si>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</si>
  <si>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</si>
  <si>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</si>
  <si>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</si>
  <si>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</si>
  <si>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</si>
  <si>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</si>
  <si>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</si>
  <si>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</si>
  <si>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</si>
  <si>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</si>
  <si>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</si>
  <si>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</si>
  <si>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</si>
  <si>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</si>
  <si>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</si>
  <si>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</si>
  <si>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</si>
  <si>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</si>
  <si>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</si>
  <si>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</si>
  <si>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</si>
  <si>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</si>
  <si>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</si>
  <si>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</si>
  <si>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</si>
  <si>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</si>
  <si>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</si>
  <si>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</si>
  <si>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</si>
  <si>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</si>
  <si>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</si>
  <si>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</si>
  <si>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</si>
  <si>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</si>
  <si>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</si>
  <si>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</si>
  <si>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</si>
  <si>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</si>
  <si>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</si>
  <si>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</si>
  <si>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</si>
  <si>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</si>
  <si>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</si>
  <si>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</si>
  <si>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</si>
  <si>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</si>
  <si>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</si>
  <si>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</si>
  <si>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</si>
  <si>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</si>
  <si>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</si>
  <si>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</si>
  <si>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</si>
  <si>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</si>
  <si>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</si>
  <si>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</si>
  <si>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</si>
  <si>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</si>
  <si>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</si>
  <si>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</si>
  <si>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</si>
  <si>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</si>
  <si>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</si>
  <si>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</si>
  <si>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</si>
  <si>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</si>
  <si>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</si>
  <si>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</si>
  <si>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</si>
  <si>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</si>
  <si>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</si>
  <si>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</si>
  <si>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</si>
  <si>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</si>
  <si>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</si>
  <si>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</si>
  <si>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</si>
  <si>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</si>
  <si>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</si>
  <si>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</si>
  <si>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</si>
  <si>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</si>
  <si>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</si>
  <si>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</si>
  <si>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</si>
  <si>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</si>
  <si>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</si>
  <si>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</si>
  <si>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</si>
  <si>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</si>
  <si>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</si>
  <si>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</si>
  <si>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</si>
  <si>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</si>
  <si>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</si>
  <si>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</si>
  <si>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</si>
  <si>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</si>
  <si>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</si>
  <si>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</si>
  <si>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</si>
  <si>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</si>
  <si>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</si>
  <si>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</si>
  <si>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</si>
  <si>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</si>
  <si>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</si>
  <si>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</si>
  <si>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</si>
  <si>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</si>
  <si>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</si>
  <si>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</si>
  <si>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</si>
  <si>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</si>
  <si>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</si>
  <si>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</si>
  <si>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</si>
  <si>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</si>
  <si>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</si>
  <si>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</si>
  <si>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</si>
  <si>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</si>
  <si>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</si>
  <si>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</si>
  <si>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</si>
  <si>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</si>
  <si>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</si>
  <si>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</si>
  <si>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</si>
  <si>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</si>
  <si>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</si>
  <si>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</si>
  <si>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</si>
  <si>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</si>
  <si>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</si>
  <si>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</si>
  <si>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</si>
  <si>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</si>
  <si>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</si>
  <si>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</si>
  <si>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</si>
  <si>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</si>
  <si>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</si>
  <si>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</si>
  <si>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</si>
  <si>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</si>
  <si>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</si>
  <si>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</si>
  <si>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</si>
  <si>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</si>
  <si>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</si>
  <si>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</si>
  <si>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</si>
  <si>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</si>
  <si>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</si>
  <si>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</si>
  <si>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</si>
  <si>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</si>
  <si>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</si>
  <si>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</si>
  <si>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</si>
  <si>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</si>
  <si>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</si>
  <si>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</si>
  <si>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</si>
  <si>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</si>
  <si>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</si>
  <si>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</si>
  <si>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</si>
  <si>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</si>
  <si>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</si>
  <si>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</si>
  <si>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</si>
  <si>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</si>
  <si>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</si>
  <si>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</si>
  <si>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</si>
  <si>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</si>
  <si>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</si>
  <si>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</si>
  <si>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</si>
  <si>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</si>
  <si>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</si>
  <si>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</si>
  <si>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</si>
  <si>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</si>
  <si>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</si>
  <si>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</si>
  <si>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</si>
  <si>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</si>
  <si>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</si>
  <si>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</si>
  <si>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</si>
  <si>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</si>
  <si>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</si>
  <si>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</si>
  <si>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</si>
  <si>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</si>
  <si>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</si>
  <si>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</si>
  <si>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</si>
  <si>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</si>
  <si>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</si>
  <si>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</si>
  <si>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</si>
  <si>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</si>
  <si>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</si>
  <si>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</si>
  <si>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</si>
  <si>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</si>
  <si>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</si>
  <si>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</si>
  <si>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</si>
  <si>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</si>
  <si>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</si>
  <si>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</si>
  <si>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</si>
  <si>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</si>
  <si>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</si>
  <si>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</si>
  <si>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</si>
  <si>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</si>
  <si>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</si>
  <si>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</si>
  <si>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</si>
  <si>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</si>
  <si>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</si>
  <si>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</si>
  <si>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</si>
  <si>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</si>
  <si>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</si>
  <si>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</si>
  <si>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</si>
  <si>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</si>
  <si>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</si>
  <si>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</si>
  <si>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</si>
  <si>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</si>
  <si>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</si>
  <si>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</si>
  <si>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</si>
  <si>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</si>
  <si>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</si>
  <si>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</si>
  <si>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</si>
  <si>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</si>
  <si>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</si>
  <si>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</si>
  <si>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</si>
  <si>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</si>
  <si>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</si>
  <si>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</si>
  <si>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</si>
  <si>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</si>
  <si>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</si>
  <si>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</si>
  <si>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</si>
  <si>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</si>
  <si>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</si>
  <si>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</si>
  <si>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</si>
  <si>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</si>
  <si>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</si>
  <si>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</si>
  <si>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</si>
  <si>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</si>
  <si>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</si>
  <si>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</si>
  <si>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</si>
  <si>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</si>
  <si>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</si>
  <si>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</si>
  <si>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</si>
  <si>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</si>
  <si>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</si>
  <si>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</si>
  <si>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</si>
  <si>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</si>
  <si>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</si>
  <si>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</si>
  <si>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</si>
  <si>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</si>
  <si>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</si>
  <si>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</si>
  <si>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</si>
  <si>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</si>
  <si>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</si>
  <si>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</si>
  <si>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</si>
  <si>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</si>
  <si>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</si>
  <si>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</si>
  <si>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</si>
  <si>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</si>
  <si>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</si>
  <si>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</si>
  <si>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</si>
  <si>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</si>
  <si>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</si>
  <si>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</si>
  <si>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</si>
  <si>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</si>
  <si>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</si>
  <si>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</si>
  <si>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</si>
  <si>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</si>
  <si>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</si>
  <si>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</si>
  <si>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</si>
  <si>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</si>
  <si>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</si>
  <si>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</si>
  <si>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</si>
  <si>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</si>
  <si>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</si>
  <si>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</si>
  <si>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</si>
  <si>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</si>
  <si>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</si>
  <si>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</si>
  <si>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</si>
  <si>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</si>
  <si>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</si>
  <si>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</si>
  <si>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</si>
  <si>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</si>
  <si>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</si>
  <si>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</si>
  <si>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</si>
  <si>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</si>
  <si>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</si>
  <si>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</si>
  <si>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</si>
  <si>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</si>
  <si>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</si>
  <si>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</si>
  <si>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</si>
  <si>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</si>
  <si>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</si>
  <si>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</si>
  <si>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</si>
  <si>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</si>
  <si>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</si>
  <si>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</si>
  <si>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</si>
  <si>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</si>
  <si>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</si>
  <si>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</si>
  <si>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</si>
  <si>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</si>
  <si>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</si>
  <si>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</si>
  <si>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</si>
  <si>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</si>
  <si>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</si>
  <si>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</si>
  <si>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</si>
  <si>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</si>
  <si>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</si>
  <si>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</si>
  <si>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</si>
  <si>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</si>
  <si>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</si>
  <si>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</si>
  <si>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</si>
  <si>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</si>
  <si>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</si>
  <si>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</si>
  <si>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</si>
  <si>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</si>
  <si>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</si>
  <si>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</si>
  <si>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</si>
  <si>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</si>
  <si>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</si>
  <si>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</si>
  <si>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</si>
  <si>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</si>
  <si>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</si>
  <si>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</si>
  <si>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</si>
  <si>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</si>
  <si>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</si>
  <si>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</si>
  <si>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</si>
  <si>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</si>
  <si>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</si>
  <si>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</si>
  <si>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</si>
  <si>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</si>
  <si>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</si>
  <si>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</si>
  <si>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</si>
  <si>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</si>
  <si>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</si>
  <si>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</si>
  <si>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</si>
  <si>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</si>
  <si>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</si>
  <si>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</si>
  <si>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</si>
  <si>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</si>
  <si>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</si>
  <si>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</si>
  <si>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</si>
  <si>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</si>
  <si>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</si>
  <si>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</si>
  <si>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</si>
  <si>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</si>
  <si>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</si>
  <si>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</si>
  <si>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</si>
  <si>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</si>
  <si>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</si>
  <si>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</si>
  <si>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</si>
  <si>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</si>
  <si>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</si>
  <si>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</si>
  <si>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</si>
  <si>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</si>
  <si>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</si>
  <si>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</si>
  <si>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</si>
  <si>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</si>
  <si>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</si>
  <si>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</si>
  <si>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</si>
  <si>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</si>
  <si>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</si>
  <si>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</si>
  <si>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</si>
  <si>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</si>
  <si>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</si>
  <si>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</si>
  <si>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</si>
  <si>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</si>
  <si>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</si>
  <si>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</si>
  <si>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</si>
  <si>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</si>
  <si>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</si>
  <si>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</si>
  <si>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</si>
  <si>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</si>
  <si>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</si>
  <si>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</si>
  <si>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</si>
  <si>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</si>
  <si>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</si>
  <si>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</si>
  <si>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</si>
  <si>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</si>
  <si>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</si>
  <si>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</si>
  <si>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</si>
  <si>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</si>
  <si>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</si>
  <si>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</si>
  <si>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</si>
  <si>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</si>
  <si>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</si>
  <si>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</si>
  <si>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</si>
  <si>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</si>
  <si>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</si>
  <si>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</si>
  <si>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</si>
  <si>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</si>
  <si>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</si>
  <si>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</si>
  <si>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</si>
  <si>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</si>
  <si>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</si>
  <si>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</si>
  <si>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</si>
  <si>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</si>
  <si>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</si>
  <si>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</si>
  <si>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</si>
  <si>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</si>
  <si>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</si>
  <si>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</si>
  <si>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</si>
  <si>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</si>
  <si>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</si>
  <si>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</si>
  <si>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</si>
  <si>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</si>
  <si>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</si>
  <si>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</si>
  <si>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</si>
  <si>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</si>
  <si>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</si>
  <si>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</si>
  <si>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</si>
  <si>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</si>
  <si>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</si>
  <si>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</si>
  <si>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</si>
  <si>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</si>
  <si>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</si>
  <si>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</si>
  <si>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</si>
  <si>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</si>
  <si>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</si>
  <si>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</si>
  <si>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</si>
  <si>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</si>
  <si>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</si>
  <si>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</si>
  <si>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</si>
  <si>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</si>
  <si>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</si>
  <si>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</si>
  <si>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</si>
  <si>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</si>
  <si>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</si>
  <si>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</si>
  <si>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</si>
  <si>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</si>
  <si>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</si>
  <si>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</si>
  <si>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</si>
  <si>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</si>
  <si>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</si>
  <si>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</si>
  <si>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</si>
  <si>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</si>
  <si>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</si>
  <si>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</si>
  <si>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</si>
  <si>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</si>
  <si>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</si>
  <si>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</si>
  <si>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</si>
  <si>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</si>
  <si>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</si>
  <si>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</si>
  <si>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</si>
  <si>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</si>
  <si>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</si>
  <si>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</si>
  <si>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</si>
  <si>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</si>
  <si>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</si>
  <si>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</si>
  <si>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</si>
  <si>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</si>
  <si>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</si>
  <si>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</si>
  <si>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</si>
  <si>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</si>
  <si>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</si>
  <si>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</si>
  <si>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</si>
  <si>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</si>
  <si>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</si>
  <si>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</si>
  <si>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</si>
  <si>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</si>
  <si>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</si>
  <si>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</si>
  <si>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</si>
  <si>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</si>
  <si>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</si>
  <si>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</si>
  <si>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</si>
  <si>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</si>
  <si>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</si>
  <si>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</si>
  <si>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</si>
  <si>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</si>
  <si>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</si>
  <si>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</si>
  <si>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</si>
  <si>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</si>
  <si>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</si>
  <si>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</si>
  <si>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</si>
  <si>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</si>
  <si>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</si>
  <si>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</si>
  <si>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</si>
  <si>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</si>
  <si>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</si>
  <si>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</si>
  <si>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</si>
  <si>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</si>
  <si>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</si>
  <si>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</si>
  <si>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</si>
  <si>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</si>
  <si>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</si>
  <si>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</si>
  <si>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</si>
  <si>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</si>
  <si>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</si>
  <si>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</si>
  <si>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</si>
  <si>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</si>
  <si>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</si>
  <si>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</si>
  <si>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</si>
  <si>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</si>
  <si>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</si>
  <si>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</si>
  <si>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</si>
  <si>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</si>
  <si>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</si>
  <si>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</si>
  <si>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</si>
  <si>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</si>
  <si>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</si>
  <si>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</si>
  <si>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</si>
  <si>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</si>
  <si>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</si>
  <si>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</si>
  <si>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</si>
  <si>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</si>
  <si>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</si>
  <si>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</si>
  <si>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</si>
  <si>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</si>
  <si>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</si>
  <si>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</si>
  <si>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</si>
  <si>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</si>
  <si>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</si>
  <si>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</si>
  <si>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</si>
  <si>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</si>
  <si>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</si>
  <si>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</si>
  <si>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</si>
  <si>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</si>
  <si>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</si>
  <si>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</si>
  <si>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</si>
  <si>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</si>
  <si>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</si>
  <si>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</si>
  <si>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</si>
  <si>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</si>
  <si>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</si>
  <si>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</si>
  <si>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</si>
  <si>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</si>
  <si>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</si>
  <si>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</si>
  <si>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</si>
  <si>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</si>
  <si>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</si>
  <si>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</si>
  <si>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</si>
  <si>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</si>
  <si>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</si>
  <si>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</si>
  <si>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</si>
  <si>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</si>
  <si>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</si>
  <si>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</si>
  <si>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</si>
  <si>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</si>
  <si>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</si>
  <si>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</si>
  <si>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</si>
  <si>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</si>
  <si>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</si>
  <si>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</si>
  <si>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</si>
  <si>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</si>
  <si>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</si>
  <si>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</si>
  <si>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</si>
  <si>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</si>
  <si>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</si>
  <si>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</si>
  <si>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</si>
  <si>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</si>
  <si>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</si>
  <si>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</si>
  <si>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</si>
  <si>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</si>
  <si>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</si>
  <si>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</si>
  <si>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</si>
  <si>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</si>
  <si>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</si>
  <si>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</si>
  <si>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</si>
  <si>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</si>
  <si>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</si>
  <si>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</si>
  <si>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</si>
  <si>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</si>
  <si>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</si>
  <si>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</si>
  <si>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</si>
  <si>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</si>
  <si>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</si>
  <si>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</si>
  <si>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</si>
  <si>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</si>
  <si>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</si>
  <si>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</si>
  <si>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</si>
  <si>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</si>
  <si>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</si>
  <si>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</si>
  <si>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</si>
  <si>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</si>
  <si>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</si>
  <si>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</si>
  <si>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</si>
  <si>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</si>
  <si>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</si>
  <si>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</si>
  <si>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</si>
  <si>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</si>
  <si>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</si>
  <si>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</si>
  <si>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</si>
  <si>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</si>
  <si>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</si>
  <si>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</si>
  <si>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</si>
  <si>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</si>
  <si>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</si>
  <si>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</si>
  <si>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</si>
  <si>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</si>
  <si>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</si>
  <si>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</si>
  <si>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</si>
  <si>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</si>
  <si>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</si>
  <si>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</si>
  <si>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</si>
  <si>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</si>
  <si>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</si>
  <si>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</si>
  <si>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</si>
  <si>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</si>
  <si>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</si>
  <si>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</si>
  <si>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</si>
  <si>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</si>
  <si>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</si>
  <si>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</si>
  <si>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</si>
  <si>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</si>
  <si>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</si>
  <si>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</si>
  <si>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</si>
  <si>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</si>
  <si>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</si>
  <si>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</si>
  <si>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</si>
  <si>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</si>
  <si>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</si>
  <si>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</si>
  <si>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</si>
  <si>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</si>
  <si>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</si>
  <si>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</si>
  <si>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</si>
  <si>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</si>
  <si>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</si>
  <si>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</si>
  <si>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</si>
  <si>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</si>
  <si>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</si>
  <si>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</si>
  <si>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</si>
  <si>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</si>
  <si>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</si>
  <si>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</si>
  <si>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</si>
  <si>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</si>
  <si>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</si>
  <si>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</si>
  <si>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</si>
  <si>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</si>
  <si>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</si>
  <si>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</si>
  <si>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</si>
  <si>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</si>
  <si>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</si>
  <si>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</si>
  <si>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</si>
  <si>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</si>
  <si>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</si>
  <si>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</si>
  <si>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</si>
  <si>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</si>
  <si>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</si>
  <si>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</si>
  <si>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</si>
  <si>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</si>
  <si>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</si>
  <si>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</si>
  <si>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</si>
  <si>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</si>
  <si>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</si>
  <si>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</si>
  <si>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</si>
  <si>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</si>
  <si>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</si>
  <si>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</si>
  <si>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</si>
  <si>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</si>
  <si>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</si>
  <si>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</si>
  <si>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</si>
  <si>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</si>
  <si>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</si>
  <si>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</si>
  <si>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</si>
  <si>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</si>
  <si>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</si>
  <si>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</si>
  <si>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</si>
  <si>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</si>
  <si>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</si>
  <si>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</si>
  <si>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</si>
  <si>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</si>
  <si>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</si>
  <si>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</si>
  <si>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</si>
  <si>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</si>
  <si>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</si>
  <si>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</si>
  <si>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</si>
  <si>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</si>
  <si>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</si>
  <si>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</si>
  <si>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</si>
  <si>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</si>
  <si>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</si>
  <si>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</si>
  <si>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</si>
  <si>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</si>
  <si>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</si>
  <si>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</si>
  <si>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</si>
  <si>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</si>
  <si>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</si>
  <si>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</si>
  <si>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</si>
  <si>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</si>
  <si>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</si>
  <si>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</si>
  <si>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</si>
  <si>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</si>
  <si>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</si>
  <si>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</si>
  <si>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</si>
  <si>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</si>
  <si>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</si>
  <si>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</si>
  <si>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</si>
  <si>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</si>
  <si>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</si>
  <si>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</si>
  <si>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</si>
  <si>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</si>
  <si>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</si>
  <si>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</si>
  <si>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</si>
  <si>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</si>
  <si>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</si>
  <si>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</si>
  <si>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</si>
  <si>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</si>
  <si>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</si>
  <si>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</si>
  <si>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</si>
  <si>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</si>
  <si>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</si>
  <si>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</si>
  <si>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</si>
  <si>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</si>
  <si>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</si>
  <si>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</si>
  <si>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</si>
  <si>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</si>
  <si>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</si>
  <si>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</si>
  <si>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</si>
  <si>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</si>
  <si>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</si>
  <si>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</si>
  <si>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</si>
  <si>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</si>
  <si>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</si>
  <si>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</si>
  <si>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</si>
  <si>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</si>
  <si>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</si>
  <si>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</si>
  <si>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</si>
  <si>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</si>
  <si>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</si>
  <si>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</si>
  <si>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</si>
  <si>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</si>
  <si>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</si>
  <si>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</si>
  <si>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</si>
  <si>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</si>
  <si>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</si>
  <si>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</si>
  <si>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</si>
  <si>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</si>
  <si>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</si>
  <si>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</si>
  <si>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</si>
  <si>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</si>
  <si>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</si>
  <si>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</si>
  <si>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</si>
  <si>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</si>
  <si>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</si>
  <si>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</si>
  <si>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</si>
  <si>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</si>
  <si>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</si>
  <si>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</si>
  <si>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</si>
  <si>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</si>
  <si>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</si>
  <si>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</si>
  <si>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</si>
  <si>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</si>
  <si>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</si>
  <si>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</si>
  <si>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</si>
  <si>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</si>
  <si>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</si>
  <si>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</si>
  <si>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</si>
  <si>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</si>
  <si>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</si>
  <si>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</si>
  <si>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</si>
  <si>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</si>
  <si>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</si>
  <si>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</si>
  <si>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</si>
  <si>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</si>
  <si>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</si>
  <si>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</si>
  <si>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</si>
  <si>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</si>
  <si>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</si>
  <si>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</si>
  <si>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</si>
  <si>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</si>
  <si>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</si>
  <si>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</si>
  <si>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</si>
  <si>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</si>
  <si>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</si>
  <si>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</si>
  <si>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</si>
  <si>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</si>
  <si>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</si>
  <si>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</si>
  <si>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</si>
  <si>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</si>
  <si>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</si>
  <si>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</si>
  <si>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</si>
  <si>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</si>
  <si>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</si>
  <si>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</si>
  <si>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</si>
  <si>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</si>
  <si>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</si>
  <si>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</si>
  <si>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</si>
  <si>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</si>
  <si>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</si>
  <si>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</si>
  <si>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</si>
  <si>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</si>
  <si>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</si>
  <si>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</si>
  <si>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</si>
  <si>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</si>
  <si>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</si>
  <si>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</si>
  <si>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</si>
  <si>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</si>
  <si>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</si>
  <si>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</si>
  <si>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</si>
  <si>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</si>
  <si>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</si>
  <si>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</si>
  <si>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</si>
  <si>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</si>
  <si>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</si>
  <si>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</si>
  <si>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</si>
  <si>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</si>
  <si>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</si>
  <si>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</si>
  <si>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</si>
  <si>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</si>
  <si>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</si>
  <si>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</si>
  <si>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</si>
  <si>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</si>
  <si>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</si>
  <si>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</si>
  <si>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</si>
  <si>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</si>
  <si>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</si>
  <si>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</si>
  <si>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</si>
  <si>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</si>
  <si>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</si>
  <si>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</si>
  <si>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</si>
  <si>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</si>
  <si>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</si>
  <si>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</si>
  <si>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</si>
  <si>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</si>
  <si>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</si>
  <si>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</si>
  <si>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</si>
  <si>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</si>
  <si>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</si>
  <si>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</si>
  <si>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</si>
  <si>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</si>
  <si>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</si>
  <si>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</si>
  <si>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</si>
  <si>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</si>
  <si>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</si>
  <si>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</si>
  <si>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</si>
  <si>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</si>
  <si>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</si>
  <si>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</si>
  <si>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</si>
  <si>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</si>
  <si>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</si>
  <si>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</si>
  <si>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</si>
  <si>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</si>
  <si>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</si>
  <si>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</si>
  <si>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</si>
  <si>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</si>
  <si>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</si>
  <si>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</si>
  <si>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</si>
  <si>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</si>
  <si>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</si>
  <si>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</si>
  <si>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</si>
  <si>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</si>
  <si>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</si>
  <si>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</si>
  <si>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</si>
  <si>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</si>
  <si>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</si>
  <si>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</si>
  <si>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</si>
  <si>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</si>
  <si>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</si>
  <si>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</si>
  <si>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</si>
  <si>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</si>
  <si>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</si>
  <si>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</si>
  <si>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</si>
  <si>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</si>
  <si>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</si>
  <si>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</si>
  <si>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</si>
  <si>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</si>
  <si>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</si>
  <si>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</si>
  <si>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</si>
  <si>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</si>
  <si>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</si>
  <si>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</si>
  <si>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</si>
  <si>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</si>
  <si>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</si>
  <si>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</si>
  <si>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</si>
  <si>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</si>
  <si>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</si>
  <si>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</si>
  <si>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</si>
  <si>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</si>
  <si>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</si>
  <si>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</si>
  <si>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</si>
  <si>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</si>
  <si>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</si>
  <si>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</si>
  <si>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</si>
  <si>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</si>
  <si>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</si>
  <si>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</si>
  <si>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</si>
  <si>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</si>
  <si>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</si>
  <si>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</si>
  <si>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</si>
  <si>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</si>
  <si>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</si>
  <si>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</si>
  <si>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</si>
  <si>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</si>
  <si>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</si>
  <si>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</si>
  <si>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</si>
  <si>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</si>
  <si>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</si>
  <si>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</si>
  <si>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</si>
  <si>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</si>
  <si>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</si>
  <si>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</si>
  <si>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</si>
  <si>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</si>
  <si>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</si>
  <si>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</si>
  <si>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</si>
  <si>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</si>
  <si>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</si>
  <si>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</si>
  <si>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</si>
  <si>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</si>
  <si>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</si>
  <si>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</si>
  <si>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</si>
  <si>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</si>
  <si>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</si>
  <si>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</si>
  <si>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</si>
  <si>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</si>
  <si>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</si>
  <si>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</si>
  <si>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</si>
  <si>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</si>
  <si>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</si>
  <si>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</si>
  <si>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</si>
  <si>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</si>
  <si>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</si>
  <si>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</si>
  <si>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</si>
  <si>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</si>
  <si>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</si>
  <si>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</si>
  <si>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</si>
  <si>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</si>
  <si>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</si>
  <si>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</si>
  <si>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</si>
  <si>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</si>
  <si>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</si>
  <si>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</si>
  <si>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</si>
  <si>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</si>
  <si>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</si>
  <si>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</si>
  <si>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</si>
  <si>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</si>
  <si>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</si>
  <si>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</si>
  <si>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</si>
  <si>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</si>
  <si>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</si>
  <si>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</si>
  <si>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</si>
  <si>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</si>
  <si>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</si>
  <si>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</si>
  <si>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</si>
  <si>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</si>
  <si>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</si>
  <si>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</si>
  <si>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</si>
  <si>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</si>
  <si>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</si>
  <si>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</si>
  <si>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</si>
  <si>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</si>
  <si>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</si>
  <si>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</si>
  <si>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</si>
  <si>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</si>
  <si>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</si>
  <si>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</si>
  <si>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</si>
  <si>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</si>
  <si>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</si>
  <si>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</si>
  <si>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</si>
  <si>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</si>
  <si>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</si>
  <si>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</si>
  <si>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</si>
  <si>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</si>
  <si>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</si>
  <si>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</si>
  <si>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</si>
  <si>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</si>
  <si>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</si>
  <si>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</si>
  <si>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</si>
  <si>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</si>
  <si>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</si>
  <si>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</si>
  <si>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</si>
  <si>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</si>
  <si>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</si>
  <si>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</si>
  <si>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</si>
  <si>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</si>
  <si>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</si>
  <si>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</si>
  <si>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</si>
  <si>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</si>
  <si>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</si>
  <si>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</si>
  <si>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</si>
  <si>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</si>
  <si>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</si>
  <si>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</si>
  <si>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</si>
  <si>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</si>
  <si>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</si>
  <si>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</si>
  <si>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</si>
  <si>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</si>
  <si>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</si>
  <si>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</si>
  <si>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</si>
  <si>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</si>
  <si>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</si>
  <si>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</si>
  <si>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</si>
  <si>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</si>
  <si>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</si>
  <si>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</si>
  <si>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</si>
  <si>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</si>
  <si>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</si>
  <si>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</si>
  <si>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</si>
  <si>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</si>
  <si>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</si>
  <si>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</si>
  <si>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</si>
  <si>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</si>
  <si>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</si>
  <si>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</si>
  <si>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</si>
  <si>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</si>
  <si>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</si>
  <si>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</si>
  <si>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</si>
  <si>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</si>
  <si>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</si>
  <si>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</si>
  <si>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</si>
  <si>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</si>
  <si>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</si>
  <si>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</si>
  <si>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</si>
  <si>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</si>
  <si>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</si>
  <si>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</si>
  <si>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</si>
  <si>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</si>
  <si>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</si>
  <si>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</si>
  <si>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</si>
  <si>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</si>
  <si>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</si>
  <si>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</si>
  <si>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</si>
  <si>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</si>
  <si>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</si>
  <si>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</si>
  <si>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</si>
  <si>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</si>
  <si>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</si>
  <si>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</si>
  <si>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</si>
  <si>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</si>
  <si>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</si>
  <si>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</si>
  <si>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</si>
  <si>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</si>
  <si>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</si>
  <si>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</si>
  <si>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</si>
  <si>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</si>
  <si>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</si>
  <si>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</si>
  <si>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</si>
  <si>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</si>
  <si>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</si>
  <si>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</si>
  <si>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</si>
  <si>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</si>
  <si>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</si>
  <si>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</si>
  <si>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</si>
  <si>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</si>
  <si>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</si>
  <si>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</si>
  <si>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</si>
  <si>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</si>
  <si>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</si>
  <si>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</si>
  <si>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</si>
  <si>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</si>
  <si>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</si>
  <si>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</si>
  <si>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</si>
  <si>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</si>
  <si>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</si>
  <si>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</si>
  <si>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</si>
  <si>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</si>
  <si>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</si>
  <si>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</si>
  <si>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</si>
  <si>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</si>
  <si>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</si>
  <si>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</si>
  <si>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</si>
  <si>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</si>
  <si>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</si>
  <si>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</si>
  <si>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</si>
  <si>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</si>
  <si>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</si>
  <si>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</si>
  <si>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</si>
  <si>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</si>
  <si>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</si>
  <si>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</si>
  <si>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</si>
  <si>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</si>
  <si>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</si>
  <si>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</si>
  <si>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</si>
  <si>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</si>
  <si>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</si>
  <si>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</si>
  <si>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</si>
  <si>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</si>
  <si>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</si>
  <si>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</si>
  <si>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</si>
  <si>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</si>
  <si>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</si>
  <si>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</si>
  <si>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</si>
  <si>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</si>
  <si>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</si>
  <si>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</si>
  <si>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</si>
  <si>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</si>
  <si>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</si>
  <si>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</si>
  <si>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</si>
  <si>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</si>
  <si>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</si>
  <si>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</si>
  <si>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</si>
  <si>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</si>
  <si>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</si>
  <si>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</si>
  <si>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</si>
  <si>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</si>
  <si>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</si>
  <si>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</si>
  <si>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</si>
  <si>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</si>
  <si>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</si>
  <si>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</si>
  <si>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</si>
  <si>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</si>
  <si>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</si>
  <si>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</si>
  <si>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</si>
  <si>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</si>
  <si>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</si>
  <si>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</si>
  <si>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</si>
  <si>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</si>
  <si>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</si>
  <si>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</si>
  <si>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</si>
  <si>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</si>
  <si>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</si>
  <si>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</si>
  <si>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</si>
  <si>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</si>
  <si>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</si>
  <si>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</si>
  <si>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</si>
  <si>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</si>
  <si>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</si>
  <si>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</si>
  <si>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</si>
  <si>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</si>
  <si>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</si>
  <si>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</si>
  <si>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</si>
  <si>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</si>
  <si>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</si>
  <si>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</si>
  <si>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</si>
  <si>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</si>
  <si>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</si>
  <si>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</si>
  <si>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</si>
  <si>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</si>
  <si>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</si>
  <si>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</si>
  <si>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</si>
  <si>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</si>
  <si>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</si>
  <si>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</si>
  <si>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</si>
  <si>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</si>
  <si>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</si>
  <si>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</si>
  <si>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</si>
  <si>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</si>
  <si>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</si>
  <si>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</si>
  <si>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</si>
  <si>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</si>
  <si>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</si>
  <si>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</si>
  <si>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</si>
  <si>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</si>
  <si>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</si>
  <si>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</si>
  <si>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</si>
  <si>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</si>
  <si>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</si>
  <si>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</si>
  <si>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</si>
  <si>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</si>
  <si>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</si>
  <si>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</si>
  <si>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</si>
  <si>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</si>
  <si>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</si>
  <si>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</si>
  <si>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</si>
  <si>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</si>
  <si>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</si>
  <si>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</si>
  <si>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</si>
  <si>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</si>
  <si>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</si>
  <si>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</si>
  <si>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</si>
  <si>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</si>
  <si>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</si>
  <si>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</si>
  <si>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</si>
  <si>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</si>
  <si>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</si>
  <si>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</si>
  <si>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</si>
  <si>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</si>
  <si>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</si>
  <si>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</si>
  <si>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</si>
  <si>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</si>
  <si>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</si>
  <si>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</si>
  <si>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</si>
  <si>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</si>
  <si>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</si>
  <si>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</si>
  <si>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</si>
  <si>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</si>
  <si>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</si>
  <si>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</si>
  <si>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</si>
  <si>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</si>
  <si>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</si>
  <si>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</si>
  <si>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</si>
  <si>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</si>
  <si>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</si>
  <si>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</si>
  <si>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</si>
  <si>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</si>
  <si>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</si>
  <si>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</si>
  <si>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</si>
  <si>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</si>
  <si>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</si>
  <si>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</si>
  <si>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</si>
  <si>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</si>
  <si>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</si>
  <si>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</si>
  <si>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</si>
  <si>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</si>
  <si>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</si>
  <si>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</si>
  <si>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</si>
  <si>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</si>
  <si>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</si>
  <si>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</si>
  <si>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</si>
  <si>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</si>
  <si>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</si>
  <si>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</si>
  <si>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</si>
  <si>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</si>
  <si>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</si>
  <si>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</si>
  <si>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</si>
  <si>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</si>
  <si>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</si>
  <si>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</si>
  <si>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</si>
  <si>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</si>
  <si>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</si>
  <si>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</si>
  <si>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</si>
  <si>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</si>
  <si>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</si>
  <si>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</si>
  <si>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</si>
  <si>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</si>
  <si>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</si>
  <si>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</si>
  <si>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</si>
  <si>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</si>
  <si>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</si>
  <si>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</si>
  <si>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</si>
  <si>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</si>
  <si>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</si>
  <si>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</si>
  <si>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</si>
  <si>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</si>
  <si>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</si>
  <si>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</si>
  <si>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</si>
  <si>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</si>
  <si>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</si>
  <si>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</si>
  <si>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</si>
  <si>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</si>
  <si>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</si>
  <si>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</si>
  <si>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</si>
  <si>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</si>
  <si>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</si>
  <si>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</si>
  <si>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</si>
  <si>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</si>
  <si>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</si>
  <si>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</si>
  <si>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</si>
  <si>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</si>
  <si>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</si>
  <si>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</si>
  <si>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</si>
  <si>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</si>
  <si>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</si>
  <si>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</si>
  <si>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</si>
  <si>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</si>
  <si>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</si>
  <si>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</si>
  <si>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</si>
  <si>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</si>
  <si>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</si>
  <si>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</si>
  <si>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</si>
  <si>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</si>
  <si>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</si>
  <si>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</si>
  <si>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</si>
  <si>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</si>
  <si>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</si>
  <si>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</si>
  <si>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</si>
  <si>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</si>
  <si>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</si>
  <si>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</si>
  <si>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</si>
  <si>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</si>
  <si>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</si>
  <si>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</si>
  <si>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</si>
  <si>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</si>
  <si>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</si>
  <si>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</si>
  <si>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</si>
  <si>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</si>
  <si>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</si>
  <si>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</si>
  <si>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</si>
  <si>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</si>
  <si>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</si>
  <si>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</si>
  <si>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</si>
  <si>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</si>
  <si>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</si>
  <si>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</si>
  <si>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</si>
  <si>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</si>
  <si>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</si>
  <si>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</si>
  <si>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</si>
  <si>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</si>
  <si>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</si>
  <si>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</si>
  <si>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</si>
  <si>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</si>
  <si>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</si>
  <si>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</si>
  <si>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</si>
  <si>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</si>
  <si>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</si>
  <si>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</si>
  <si>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</si>
  <si>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</si>
  <si>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</si>
  <si>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</si>
  <si>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</si>
  <si>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</si>
  <si>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</si>
  <si>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</si>
  <si>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</si>
  <si>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</si>
  <si>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</si>
  <si>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</si>
  <si>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</si>
  <si>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</si>
  <si>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</si>
  <si>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</si>
  <si>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</si>
  <si>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</si>
  <si>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</si>
  <si>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</si>
  <si>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</si>
  <si>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</si>
  <si>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</si>
  <si>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</si>
  <si>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</si>
  <si>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</si>
  <si>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</si>
  <si>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</si>
  <si>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</si>
  <si>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</si>
  <si>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</si>
  <si>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</si>
  <si>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</si>
  <si>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</si>
  <si>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</si>
  <si>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</si>
  <si>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</si>
  <si>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</si>
  <si>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</si>
  <si>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</si>
  <si>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</si>
  <si>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</si>
  <si>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</si>
  <si>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</si>
  <si>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</si>
  <si>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</si>
  <si>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</si>
  <si>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</si>
  <si>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</si>
  <si>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</si>
  <si>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</si>
  <si>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</si>
  <si>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</si>
  <si>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</si>
  <si>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</si>
  <si>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</si>
  <si>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</si>
  <si>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</si>
  <si>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</si>
  <si>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</si>
  <si>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</si>
  <si>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</si>
  <si>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</si>
  <si>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</si>
  <si>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</si>
  <si>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</si>
  <si>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</si>
  <si>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</si>
  <si>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</si>
  <si>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</si>
  <si>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</si>
  <si>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</si>
  <si>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</si>
  <si>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</si>
  <si>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</si>
  <si>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</si>
  <si>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</si>
  <si>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</si>
  <si>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</si>
  <si>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</si>
  <si>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</si>
  <si>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</si>
  <si>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</si>
  <si>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</si>
  <si>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</si>
  <si>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</si>
  <si>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</si>
  <si>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</si>
  <si>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</si>
  <si>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</si>
  <si>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</si>
  <si>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</si>
  <si>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</si>
  <si>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</si>
  <si>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</si>
  <si>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</si>
  <si>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</si>
  <si>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</si>
  <si>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</si>
  <si>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</si>
  <si>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</si>
  <si>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</si>
  <si>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</si>
  <si>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</si>
  <si>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</si>
  <si>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</si>
  <si>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</si>
  <si>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</si>
  <si>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</si>
  <si>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</si>
  <si>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</si>
  <si>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</si>
  <si>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</si>
  <si>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</si>
  <si>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</si>
  <si>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</si>
  <si>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</si>
  <si>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</si>
  <si>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</si>
  <si>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</si>
  <si>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</si>
  <si>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</si>
  <si>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</si>
  <si>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</si>
  <si>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</si>
  <si>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</si>
  <si>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</si>
  <si>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</si>
  <si>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</si>
  <si>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</si>
  <si>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</si>
  <si>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</si>
  <si>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</si>
  <si>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</si>
  <si>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</si>
  <si>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</si>
  <si>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</si>
  <si>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</si>
  <si>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</si>
  <si>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</si>
  <si>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</si>
  <si>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</si>
  <si>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</si>
  <si>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</si>
  <si>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</si>
  <si>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</si>
  <si>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</si>
  <si>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</si>
  <si>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</si>
  <si>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</si>
  <si>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</si>
  <si>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</si>
  <si>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</si>
  <si>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</si>
  <si>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</si>
  <si>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</si>
  <si>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</si>
  <si>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</si>
  <si>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</si>
  <si>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</si>
  <si>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</si>
  <si>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</si>
  <si>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</si>
  <si>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</si>
  <si>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</si>
  <si>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</si>
  <si>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</si>
  <si>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</si>
  <si>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</si>
  <si>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</si>
  <si>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</si>
  <si>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</si>
  <si>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</si>
  <si>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</si>
  <si>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</si>
  <si>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</si>
  <si>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</si>
  <si>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</si>
  <si>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</si>
  <si>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</si>
  <si>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</si>
  <si>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</si>
  <si>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</si>
  <si>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</si>
  <si>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</si>
  <si>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</si>
  <si>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</si>
  <si>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</si>
  <si>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</si>
  <si>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</si>
  <si>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</si>
  <si>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</si>
  <si>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</si>
  <si>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</si>
  <si>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</si>
  <si>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</si>
  <si>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</si>
  <si>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</si>
  <si>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</si>
  <si>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</si>
  <si>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</si>
  <si>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</si>
  <si>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</si>
  <si>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</si>
  <si>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</si>
  <si>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</si>
  <si>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</si>
  <si>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</si>
  <si>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</si>
  <si>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</si>
  <si>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</si>
  <si>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</si>
  <si>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</si>
  <si>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</si>
  <si>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</si>
  <si>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</si>
  <si>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</si>
  <si>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</si>
  <si>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</si>
  <si>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</si>
  <si>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</si>
  <si>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</si>
  <si>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</si>
  <si>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</si>
  <si>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</si>
  <si>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</si>
  <si>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</si>
  <si>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</si>
  <si>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</si>
  <si>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</si>
  <si>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</si>
  <si>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</si>
  <si>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</si>
  <si>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</si>
  <si>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</si>
  <si>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</si>
  <si>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</si>
  <si>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</si>
  <si>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</si>
  <si>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</si>
  <si>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</si>
  <si>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</si>
  <si>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</si>
  <si>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</si>
  <si>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</si>
  <si>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</si>
  <si>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</si>
  <si>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</si>
  <si>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</si>
  <si>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</si>
  <si>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</si>
  <si>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</si>
  <si>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</si>
  <si>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</si>
  <si>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</si>
  <si>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</si>
  <si>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</si>
  <si>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</si>
  <si>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</si>
  <si>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</si>
  <si>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</si>
  <si>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</si>
  <si>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</si>
  <si>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</si>
  <si>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</si>
  <si>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</si>
  <si>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</si>
  <si>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</si>
  <si>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</si>
  <si>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</si>
  <si>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</si>
  <si>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</si>
  <si>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</si>
  <si>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</si>
  <si>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</si>
  <si>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</si>
  <si>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</si>
  <si>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</si>
  <si>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</si>
  <si>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</si>
  <si>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</si>
  <si>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</si>
  <si>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</si>
  <si>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</si>
  <si>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</si>
  <si>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</si>
  <si>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</si>
  <si>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</si>
  <si>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</si>
  <si>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</si>
  <si>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</si>
  <si>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</si>
  <si>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</si>
  <si>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</si>
  <si>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</si>
  <si>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</si>
  <si>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</si>
  <si>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</si>
  <si>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</si>
  <si>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</si>
  <si>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</si>
  <si>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</si>
  <si>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</si>
  <si>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</si>
  <si>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</si>
  <si>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</si>
  <si>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</si>
  <si>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</si>
  <si>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</si>
  <si>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</si>
  <si>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</si>
  <si>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</si>
  <si>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</si>
  <si>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</si>
  <si>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</si>
  <si>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</si>
  <si>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</si>
  <si>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</si>
  <si>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</si>
  <si>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</si>
  <si>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</si>
  <si>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</si>
  <si>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</si>
  <si>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</si>
  <si>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</si>
  <si>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</si>
  <si>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</si>
  <si>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</si>
  <si>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</si>
  <si>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</si>
  <si>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</si>
  <si>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</si>
  <si>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</si>
  <si>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</si>
  <si>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</si>
  <si>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</si>
  <si>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</si>
  <si>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</si>
  <si>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</si>
  <si>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</si>
  <si>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</si>
  <si>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</si>
  <si>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</si>
  <si>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</si>
  <si>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</si>
  <si>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</si>
  <si>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</si>
  <si>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</si>
  <si>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</si>
  <si>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</si>
  <si>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</si>
  <si>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</si>
  <si>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</si>
  <si>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</si>
  <si>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</si>
  <si>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</si>
  <si>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</si>
  <si>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</si>
  <si>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</si>
  <si>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</si>
  <si>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</si>
  <si>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</si>
  <si>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</si>
  <si>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</si>
  <si>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</si>
  <si>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</si>
  <si>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</si>
  <si>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</si>
  <si>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</si>
  <si>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</si>
  <si>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</si>
  <si>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</si>
  <si>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</si>
  <si>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</si>
  <si>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</si>
  <si>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</si>
  <si>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</si>
  <si>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</si>
  <si>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</si>
  <si>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</si>
  <si>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</si>
  <si>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</si>
  <si>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</si>
  <si>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</si>
  <si>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</si>
  <si>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</si>
  <si>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</si>
  <si>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</si>
  <si>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</si>
  <si>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</si>
  <si>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</si>
  <si>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</si>
  <si>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</si>
  <si>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</si>
  <si>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</si>
  <si>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</si>
  <si>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</si>
  <si>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</si>
  <si>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</si>
  <si>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</si>
  <si>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</si>
  <si>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</si>
  <si>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</si>
  <si>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</si>
  <si>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</si>
  <si>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</si>
  <si>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</si>
  <si>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</si>
  <si>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</si>
  <si>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</si>
  <si>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</si>
  <si>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</si>
  <si>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</si>
  <si>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</si>
  <si>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</si>
  <si>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</si>
  <si>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</si>
  <si>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</si>
  <si>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</si>
  <si>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</si>
  <si>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</si>
  <si>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</si>
  <si>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</si>
  <si>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</si>
  <si>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</si>
  <si>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</si>
  <si>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</si>
  <si>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</si>
  <si>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</si>
  <si>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</si>
  <si>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</si>
  <si>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</si>
  <si>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</si>
  <si>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</si>
  <si>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</si>
  <si>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</si>
  <si>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</si>
  <si>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</si>
  <si>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</si>
  <si>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</si>
  <si>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</si>
  <si>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</si>
  <si>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</si>
  <si>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</si>
  <si>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</si>
  <si>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</si>
  <si>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</si>
  <si>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</si>
  <si>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</si>
  <si>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</si>
  <si>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</si>
  <si>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</si>
  <si>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</si>
  <si>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</si>
  <si>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</si>
  <si>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</si>
  <si>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</si>
  <si>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</si>
  <si>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</si>
  <si>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</si>
  <si>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</si>
  <si>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</si>
  <si>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</si>
  <si>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</si>
  <si>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</si>
  <si>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</si>
  <si>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</si>
  <si>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</si>
  <si>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</si>
  <si>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</si>
  <si>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</si>
  <si>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</si>
  <si>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</si>
  <si>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</si>
  <si>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</si>
  <si>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</si>
  <si>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</si>
  <si>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</si>
  <si>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</si>
  <si>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</si>
  <si>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</si>
  <si>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</si>
  <si>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</si>
  <si>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</si>
  <si>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</si>
  <si>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</si>
  <si>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</si>
  <si>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</si>
  <si>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</si>
  <si>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</si>
  <si>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</si>
  <si>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</si>
  <si>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</si>
  <si>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</si>
  <si>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</si>
  <si>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</si>
  <si>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</si>
  <si>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</si>
  <si>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</si>
  <si>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</si>
  <si>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</si>
  <si>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</si>
  <si>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</si>
  <si>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</si>
  <si>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</si>
  <si>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</si>
  <si>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</si>
  <si>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</si>
  <si>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</si>
  <si>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</si>
  <si>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</si>
  <si>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</si>
  <si>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</si>
  <si>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</si>
  <si>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</si>
  <si>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</si>
  <si>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</si>
  <si>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</si>
  <si>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</si>
  <si>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</si>
  <si>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</si>
  <si>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</si>
  <si>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</si>
  <si>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</si>
  <si>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</si>
  <si>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</si>
  <si>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</si>
  <si>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</si>
  <si>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</si>
  <si>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</si>
  <si>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</si>
  <si>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</si>
  <si>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</si>
  <si>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</si>
  <si>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</si>
  <si>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</si>
  <si>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</si>
  <si>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</si>
  <si>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</si>
  <si>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</si>
  <si>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</si>
  <si>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</si>
  <si>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</si>
  <si>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</si>
  <si>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</si>
  <si>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</si>
  <si>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</si>
  <si>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</si>
  <si>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</si>
  <si>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</si>
  <si>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</si>
  <si>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</si>
  <si>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</si>
  <si>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</si>
  <si>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</si>
  <si>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</si>
  <si>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</si>
  <si>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</si>
  <si>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</si>
  <si>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</si>
  <si>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</si>
  <si>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</si>
  <si>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</si>
  <si>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</si>
  <si>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</si>
  <si>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</si>
  <si>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</si>
  <si>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</si>
  <si>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</si>
  <si>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</si>
  <si>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</si>
  <si>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</si>
  <si>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</si>
  <si>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</si>
  <si>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</si>
  <si>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</si>
  <si>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</si>
  <si>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</si>
  <si>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</si>
  <si>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</si>
  <si>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</si>
  <si>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</si>
  <si>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</si>
  <si>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</si>
  <si>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</si>
  <si>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</si>
  <si>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</si>
  <si>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</si>
  <si>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</si>
  <si>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</si>
  <si>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</si>
  <si>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</si>
  <si>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</si>
  <si>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</si>
  <si>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</si>
  <si>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</si>
  <si>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</si>
  <si>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</si>
  <si>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</si>
  <si>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</si>
  <si>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</si>
  <si>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</si>
  <si>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</si>
  <si>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</si>
  <si>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</si>
  <si>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</si>
  <si>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</si>
  <si>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</si>
  <si>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</si>
  <si>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</si>
  <si>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</si>
  <si>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</si>
  <si>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</si>
  <si>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</si>
  <si>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</si>
  <si>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</si>
  <si>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</si>
  <si>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</si>
  <si>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</si>
  <si>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</si>
  <si>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</si>
  <si>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</si>
  <si>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</si>
  <si>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</si>
  <si>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</si>
  <si>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</si>
  <si>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</si>
  <si>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</si>
  <si>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</si>
  <si>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</si>
  <si>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</si>
  <si>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</si>
  <si>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</si>
  <si>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</si>
  <si>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</si>
  <si>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</si>
  <si>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</si>
  <si>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</si>
  <si>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</si>
  <si>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</si>
  <si>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</si>
  <si>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</si>
  <si>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</si>
  <si>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</si>
  <si>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</si>
  <si>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</si>
  <si>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</si>
  <si>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</si>
  <si>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</si>
  <si>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</si>
  <si>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</si>
  <si>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</si>
  <si>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</si>
  <si>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</si>
  <si>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</si>
  <si>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</si>
  <si>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</si>
  <si>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</si>
  <si>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</si>
  <si>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</si>
  <si>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</si>
  <si>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</si>
  <si>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</si>
  <si>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</si>
  <si>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</si>
  <si>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</si>
  <si>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</si>
  <si>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</si>
  <si>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</si>
  <si>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</si>
  <si>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</si>
  <si>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</si>
  <si>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</si>
  <si>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</si>
  <si>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</si>
  <si>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</si>
  <si>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</si>
  <si>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</si>
  <si>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</si>
  <si>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</si>
  <si>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</si>
  <si>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</si>
  <si>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</si>
  <si>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</si>
  <si>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</si>
  <si>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</si>
  <si>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</si>
  <si>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</si>
  <si>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</si>
  <si>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</si>
  <si>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</si>
  <si>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</si>
  <si>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</si>
  <si>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</si>
  <si>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</si>
  <si>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</si>
  <si>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</si>
  <si>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</si>
  <si>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</si>
  <si>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</si>
  <si>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</si>
  <si>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</si>
  <si>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</si>
  <si>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</si>
  <si>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</si>
  <si>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</si>
  <si>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</si>
  <si>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</si>
  <si>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</si>
  <si>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</si>
  <si>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</si>
  <si>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</si>
  <si>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</si>
  <si>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</si>
  <si>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</si>
  <si>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</si>
  <si>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</si>
  <si>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</si>
  <si>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</si>
  <si>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</si>
  <si>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</si>
  <si>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</si>
  <si>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</si>
  <si>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</si>
  <si>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</si>
  <si>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</si>
  <si>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</si>
  <si>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</si>
  <si>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</si>
  <si>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</si>
  <si>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</si>
  <si>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</si>
  <si>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</si>
  <si>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</si>
  <si>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</si>
  <si>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</si>
  <si>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</si>
  <si>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</si>
  <si>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</si>
  <si>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</si>
  <si>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</si>
  <si>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</si>
  <si>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</si>
  <si>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</si>
  <si>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</si>
  <si>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</si>
  <si>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</si>
  <si>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</si>
  <si>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</si>
  <si>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</si>
  <si>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</si>
  <si>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</si>
  <si>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</si>
  <si>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</si>
  <si>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</si>
  <si>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</si>
  <si>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</si>
  <si>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</si>
  <si>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</si>
  <si>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</si>
  <si>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</si>
  <si>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</si>
  <si>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</si>
  <si>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</si>
  <si>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</si>
  <si>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</si>
  <si>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</si>
  <si>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</si>
  <si>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</si>
  <si>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</si>
  <si>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</si>
  <si>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</si>
  <si>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</si>
  <si>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</si>
  <si>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</si>
  <si>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</si>
  <si>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</si>
  <si>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</si>
  <si>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</si>
  <si>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</si>
  <si>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</si>
  <si>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</si>
  <si>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</si>
  <si>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</si>
  <si>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</si>
  <si>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</si>
  <si>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</si>
  <si>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</si>
  <si>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</si>
  <si>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</si>
  <si>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</si>
  <si>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</si>
  <si>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</si>
  <si>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</si>
  <si>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</si>
  <si>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</si>
  <si>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</si>
  <si>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</si>
  <si>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</si>
  <si>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</si>
  <si>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</si>
  <si>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</si>
  <si>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</si>
  <si>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</si>
  <si>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</si>
  <si>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</si>
  <si>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</si>
  <si>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</si>
  <si>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</si>
  <si>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</si>
  <si>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</si>
  <si>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</si>
  <si>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</si>
  <si>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</si>
  <si>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</si>
  <si>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</si>
  <si>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</si>
  <si>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</si>
  <si>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</si>
  <si>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</si>
  <si>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</si>
  <si>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</si>
  <si>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</si>
  <si>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</si>
  <si>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</si>
  <si>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</si>
  <si>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</si>
  <si>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</si>
  <si>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</si>
  <si>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</si>
  <si>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</si>
  <si>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</si>
  <si>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</si>
  <si>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</si>
  <si>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</si>
  <si>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</si>
  <si>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</si>
  <si>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</si>
  <si>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</si>
  <si>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</si>
  <si>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</si>
  <si>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</si>
  <si>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</si>
  <si>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</si>
  <si>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</si>
  <si>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</si>
  <si>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</si>
  <si>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</si>
  <si>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</si>
  <si>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</si>
  <si>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</si>
  <si>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</si>
  <si>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</si>
  <si>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</si>
  <si>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</si>
  <si>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</si>
  <si>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</si>
  <si>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</si>
  <si>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</si>
  <si>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</si>
  <si>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</si>
  <si>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</si>
  <si>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</si>
  <si>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</si>
  <si>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</si>
  <si>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</si>
  <si>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</si>
  <si>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</si>
  <si>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</si>
  <si>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</si>
  <si>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</si>
  <si>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</si>
  <si>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</si>
  <si>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</si>
  <si>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</si>
  <si>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</si>
  <si>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</si>
  <si>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</si>
  <si>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</si>
  <si>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</si>
  <si>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</si>
  <si>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</si>
  <si>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</si>
  <si>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</si>
  <si>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</si>
  <si>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</si>
  <si>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</si>
  <si>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</si>
  <si>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</si>
  <si>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</si>
  <si>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</si>
  <si>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</si>
  <si>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</si>
  <si>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</si>
  <si>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</si>
  <si>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</si>
  <si>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</si>
  <si>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</si>
  <si>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</si>
  <si>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</si>
  <si>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</si>
  <si>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</si>
  <si>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</si>
  <si>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</si>
  <si>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</si>
  <si>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</si>
  <si>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</si>
  <si>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</si>
  <si>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</si>
  <si>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</si>
  <si>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</si>
  <si>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</si>
  <si>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</si>
  <si>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</si>
  <si>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</si>
  <si>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</si>
  <si>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</si>
  <si>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</si>
  <si>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</si>
  <si>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</si>
  <si>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</si>
  <si>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</si>
  <si>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</si>
  <si>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</si>
  <si>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</si>
  <si>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</si>
  <si>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</si>
  <si>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</si>
  <si>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</si>
  <si>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</si>
  <si>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</si>
  <si>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</si>
  <si>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</si>
  <si>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</si>
  <si>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</si>
  <si>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</si>
  <si>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</si>
  <si>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</si>
  <si>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</si>
  <si>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</si>
  <si>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</si>
  <si>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</si>
  <si>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</si>
  <si>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</si>
  <si>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</si>
  <si>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</si>
  <si>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</si>
  <si>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</si>
  <si>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</si>
  <si>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</si>
  <si>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</si>
  <si>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</si>
  <si>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</si>
  <si>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</si>
  <si>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</si>
  <si>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</si>
  <si>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</si>
  <si>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</si>
  <si>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</si>
  <si>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</si>
  <si>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</si>
  <si>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</si>
  <si>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</si>
  <si>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</si>
  <si>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</si>
  <si>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</si>
  <si>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</si>
  <si>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</si>
  <si>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</si>
  <si>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</si>
  <si>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</si>
  <si>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</si>
  <si>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</si>
  <si>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</si>
  <si>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</si>
  <si>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</si>
  <si>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</si>
  <si>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</si>
  <si>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</si>
  <si>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</si>
  <si>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</si>
  <si>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</si>
  <si>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</si>
  <si>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</si>
  <si>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</si>
  <si>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</si>
  <si>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</si>
  <si>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</si>
  <si>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</si>
  <si>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</si>
  <si>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</si>
  <si>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</si>
  <si>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</si>
  <si>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</si>
  <si>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</si>
  <si>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</si>
  <si>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</si>
  <si>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</si>
  <si>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</si>
  <si>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</si>
  <si>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</si>
  <si>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</si>
  <si>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</si>
  <si>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</si>
  <si>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</si>
  <si>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</si>
  <si>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</si>
  <si>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</si>
  <si>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</si>
  <si>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</si>
  <si>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</si>
  <si>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</si>
  <si>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</si>
  <si>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</si>
  <si>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</si>
  <si>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</si>
  <si>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</si>
  <si>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</si>
  <si>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</si>
  <si>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</si>
  <si>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</si>
  <si>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</si>
  <si>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</si>
  <si>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</si>
  <si>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</si>
  <si>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</si>
  <si>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</si>
  <si>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</si>
  <si>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</si>
  <si>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</si>
  <si>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</si>
  <si>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</si>
  <si>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</si>
  <si>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</si>
  <si>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</si>
  <si>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</si>
  <si>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</si>
  <si>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</si>
  <si>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</si>
  <si>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</si>
  <si>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</si>
  <si>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</si>
  <si>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</si>
  <si>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</si>
  <si>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</si>
  <si>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</si>
  <si>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</si>
  <si>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</si>
  <si>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</si>
  <si>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</si>
  <si>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</si>
  <si>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</si>
  <si>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</si>
  <si>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</si>
  <si>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</si>
  <si>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</si>
  <si>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</si>
  <si>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</si>
  <si>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</si>
  <si>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</si>
  <si>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</si>
  <si>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</si>
  <si>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</si>
  <si>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</si>
  <si>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</si>
  <si>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</si>
  <si>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</si>
  <si>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</si>
  <si>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</si>
  <si>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</si>
  <si>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</si>
  <si>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</si>
  <si>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</si>
  <si>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</si>
  <si>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</si>
  <si>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</si>
  <si>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</si>
  <si>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</si>
  <si>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</si>
  <si>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</si>
  <si>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</si>
  <si>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</si>
  <si>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</si>
  <si>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</si>
  <si>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</si>
  <si>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</si>
  <si>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</si>
  <si>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</si>
  <si>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</si>
  <si>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</si>
  <si>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</si>
  <si>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</si>
  <si>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</si>
  <si>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</si>
  <si>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</si>
  <si>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</si>
  <si>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</si>
  <si>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</si>
  <si>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</si>
  <si>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</si>
  <si>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</si>
  <si>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</si>
  <si>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</si>
  <si>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</si>
  <si>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</si>
  <si>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</si>
  <si>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</si>
  <si>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</si>
  <si>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</si>
  <si>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</si>
  <si>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</si>
  <si>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</si>
  <si>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</si>
  <si>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</si>
  <si>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</si>
  <si>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</si>
  <si>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</si>
  <si>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</si>
  <si>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</si>
  <si>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</si>
  <si>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</si>
  <si>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</si>
  <si>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</si>
  <si>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</si>
  <si>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</si>
  <si>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</si>
  <si>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</si>
  <si>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</si>
  <si>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</si>
  <si>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</si>
  <si>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</si>
  <si>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</si>
  <si>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</si>
  <si>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</si>
  <si>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</si>
  <si>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</si>
  <si>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</si>
  <si>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</si>
  <si>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</si>
  <si>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</si>
  <si>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</si>
  <si>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</si>
  <si>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</si>
  <si>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</si>
  <si>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</si>
  <si>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</si>
  <si>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</si>
  <si>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</si>
  <si>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</si>
  <si>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</si>
  <si>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</si>
  <si>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</si>
  <si>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</si>
  <si>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</si>
  <si>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</si>
  <si>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</si>
  <si>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</si>
  <si>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</si>
  <si>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</si>
  <si>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</si>
  <si>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</si>
  <si>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</si>
  <si>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</si>
  <si>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</si>
  <si>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</si>
  <si>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</si>
  <si>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</si>
  <si>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</si>
  <si>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</si>
  <si>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</si>
  <si>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</si>
  <si>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</si>
  <si>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</si>
  <si>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</si>
  <si>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</si>
  <si>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</si>
  <si>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</si>
  <si>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</si>
  <si>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</si>
  <si>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</si>
  <si>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</si>
  <si>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</si>
  <si>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</si>
  <si>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</si>
  <si>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</si>
  <si>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</si>
  <si>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</si>
  <si>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</si>
  <si>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</si>
  <si>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</si>
  <si>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</si>
  <si>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</si>
  <si>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</si>
  <si>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</si>
  <si>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</si>
  <si>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</si>
  <si>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</si>
  <si>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</si>
  <si>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</si>
  <si>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</si>
  <si>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</si>
  <si>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</si>
  <si>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</si>
  <si>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</si>
  <si>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</si>
  <si>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</si>
  <si>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</si>
  <si>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</si>
  <si>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</si>
  <si>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</si>
  <si>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</si>
  <si>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</si>
  <si>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</si>
  <si>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</si>
  <si>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</si>
  <si>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</si>
  <si>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</si>
  <si>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</si>
  <si>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</si>
  <si>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</si>
  <si>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</si>
  <si>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</si>
  <si>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</si>
  <si>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</si>
  <si>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</si>
  <si>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</si>
  <si>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</si>
  <si>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</si>
  <si>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</si>
  <si>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</si>
  <si>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</si>
  <si>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</si>
  <si>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</si>
  <si>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</si>
  <si>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</si>
  <si>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</si>
  <si>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</si>
  <si>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</si>
  <si>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</si>
  <si>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</si>
  <si>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</si>
  <si>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</si>
  <si>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</si>
  <si>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</si>
  <si>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</si>
  <si>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</si>
  <si>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</si>
  <si>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</si>
  <si>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</si>
  <si>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</si>
  <si>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</si>
  <si>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</si>
  <si>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</si>
  <si>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</si>
  <si>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</si>
  <si>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</si>
  <si>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</si>
  <si>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</si>
  <si>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</si>
  <si>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</si>
  <si>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</si>
  <si>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</si>
  <si>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</si>
  <si>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</si>
  <si>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</si>
  <si>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</si>
  <si>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</si>
  <si>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</si>
  <si>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</si>
  <si>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</si>
  <si>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</si>
  <si>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</si>
  <si>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</si>
  <si>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</si>
  <si>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</si>
  <si>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</si>
  <si>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</si>
  <si>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</si>
  <si>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</si>
  <si>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</si>
  <si>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</si>
  <si>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</si>
  <si>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</si>
  <si>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</si>
  <si>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</si>
  <si>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</si>
  <si>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</si>
  <si>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</si>
  <si>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</si>
  <si>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</si>
  <si>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</si>
  <si>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</si>
  <si>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</si>
  <si>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</si>
  <si>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</si>
  <si>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</si>
  <si>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</si>
  <si>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</si>
  <si>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</si>
  <si>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</si>
  <si>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</si>
  <si>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</si>
  <si>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</si>
  <si>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</si>
  <si>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</si>
  <si>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</si>
  <si>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</si>
  <si>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</si>
  <si>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</si>
  <si>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</si>
  <si>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</si>
  <si>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</si>
  <si>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</si>
  <si>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</si>
  <si>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</si>
  <si>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</si>
  <si>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</si>
  <si>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</si>
  <si>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</si>
  <si>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</si>
  <si>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</si>
  <si>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</si>
  <si>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</si>
  <si>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</si>
  <si>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</si>
  <si>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</si>
  <si>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</si>
  <si>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</si>
  <si>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</si>
  <si>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</si>
  <si>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</si>
  <si>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</si>
  <si>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</si>
  <si>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</si>
  <si>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</si>
  <si>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</si>
  <si>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</si>
  <si>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</si>
  <si>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</si>
  <si>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</si>
  <si>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</si>
  <si>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</si>
  <si>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</si>
  <si>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</si>
  <si>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</si>
  <si>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</si>
  <si>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</si>
  <si>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</si>
  <si>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</si>
  <si>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</si>
  <si>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</si>
  <si>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</si>
  <si>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</si>
  <si>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</si>
  <si>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</si>
  <si>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</si>
  <si>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</si>
  <si>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</si>
  <si>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</si>
  <si>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</si>
  <si>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</si>
  <si>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</si>
  <si>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</si>
  <si>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</si>
  <si>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</si>
  <si>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</si>
  <si>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</si>
  <si>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</si>
  <si>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</si>
  <si>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</si>
  <si>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</si>
  <si>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</si>
  <si>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</si>
  <si>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</si>
  <si>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</si>
  <si>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</si>
  <si>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</si>
  <si>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</si>
  <si>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</si>
  <si>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</si>
  <si>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</si>
  <si>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</si>
  <si>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</si>
  <si>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</si>
  <si>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</si>
  <si>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</si>
  <si>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</si>
  <si>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</si>
  <si>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</si>
  <si>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</si>
  <si>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</si>
  <si>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</si>
  <si>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</si>
  <si>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</si>
  <si>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</si>
  <si>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</si>
  <si>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</si>
  <si>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</si>
  <si>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</si>
  <si>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</si>
  <si>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</si>
  <si>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</si>
  <si>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</si>
  <si>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</si>
  <si>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</si>
  <si>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</si>
  <si>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</si>
  <si>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</si>
  <si>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</si>
  <si>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</si>
  <si>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</si>
  <si>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</si>
  <si>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</si>
  <si>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</si>
  <si>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</si>
  <si>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</si>
  <si>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</si>
  <si>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</si>
  <si>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</si>
  <si>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</si>
  <si>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</si>
  <si>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</si>
  <si>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</si>
  <si>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</si>
  <si>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</si>
  <si>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</si>
  <si>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</si>
  <si>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</si>
  <si>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</si>
  <si>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</si>
  <si>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</si>
  <si>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</si>
  <si>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</si>
  <si>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</si>
  <si>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</si>
  <si>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</si>
  <si>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</si>
  <si>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</si>
  <si>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</si>
  <si>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</si>
  <si>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</si>
  <si>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</si>
  <si>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</si>
  <si>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</si>
  <si>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</si>
  <si>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</si>
  <si>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</si>
  <si>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</si>
  <si>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</si>
  <si>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</si>
  <si>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</si>
  <si>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</si>
  <si>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</si>
  <si>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</si>
  <si>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</si>
  <si>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</si>
  <si>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</si>
  <si>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</si>
  <si>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</si>
  <si>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</si>
  <si>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</si>
  <si>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</si>
  <si>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</si>
  <si>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</si>
  <si>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</si>
  <si>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</si>
  <si>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</si>
  <si>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</si>
  <si>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</si>
  <si>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</si>
  <si>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</si>
  <si>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</si>
  <si>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</si>
  <si>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</si>
  <si>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</si>
  <si>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</si>
  <si>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</si>
  <si>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</si>
  <si>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</si>
  <si>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</si>
  <si>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</si>
  <si>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</si>
  <si>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</si>
  <si>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</si>
  <si>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</si>
  <si>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</si>
  <si>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</si>
  <si>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</si>
  <si>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</si>
  <si>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</si>
  <si>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</si>
  <si>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</si>
  <si>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</si>
  <si>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</si>
  <si>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</si>
  <si>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</si>
  <si>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</si>
  <si>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</si>
  <si>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</si>
  <si>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</si>
  <si>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</si>
  <si>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</si>
  <si>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</si>
  <si>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</si>
  <si>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</si>
  <si>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</si>
  <si>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</si>
  <si>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</si>
  <si>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</si>
  <si>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</si>
  <si>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</si>
  <si>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</si>
  <si>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</si>
  <si>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</si>
  <si>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</si>
  <si>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</si>
  <si>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</si>
  <si>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</si>
  <si>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</si>
  <si>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</si>
  <si>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</si>
  <si>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</si>
  <si>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</si>
  <si>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</si>
  <si>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</si>
  <si>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</si>
  <si>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</si>
  <si>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</si>
  <si>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</si>
  <si>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</si>
  <si>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</si>
  <si>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</si>
  <si>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</si>
  <si>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</si>
  <si>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</si>
  <si>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</si>
  <si>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</si>
  <si>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</si>
  <si>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</si>
  <si>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</si>
  <si>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</si>
  <si>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</si>
  <si>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</si>
  <si>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</si>
  <si>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</si>
  <si>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</si>
  <si>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</si>
  <si>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</si>
  <si>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</si>
  <si>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</si>
  <si>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</si>
  <si>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</si>
  <si>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</si>
  <si>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</si>
  <si>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</si>
  <si>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</si>
  <si>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</si>
  <si>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</si>
  <si>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</si>
  <si>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</si>
  <si>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</si>
  <si>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</si>
  <si>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</si>
  <si>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</si>
  <si>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</si>
  <si>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</si>
  <si>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</si>
  <si>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</si>
  <si>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</si>
  <si>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</si>
  <si>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</si>
  <si>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</si>
  <si>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</si>
  <si>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</si>
  <si>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</si>
  <si>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</si>
  <si>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</si>
  <si>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</si>
  <si>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</si>
  <si>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</si>
  <si>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</si>
  <si>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</si>
  <si>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</si>
  <si>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</si>
  <si>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</si>
  <si>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</si>
  <si>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</si>
  <si>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</si>
  <si>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</si>
  <si>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</si>
  <si>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</si>
  <si>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</si>
  <si>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</si>
  <si>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</si>
  <si>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</si>
  <si>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</si>
  <si>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</si>
  <si>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</si>
  <si>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</si>
  <si>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</si>
  <si>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</si>
  <si>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</si>
  <si>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</si>
  <si>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</si>
  <si>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</si>
  <si>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</si>
  <si>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</si>
  <si>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</si>
  <si>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</si>
  <si>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</si>
  <si>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</si>
  <si>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</si>
  <si>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</si>
  <si>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</si>
  <si>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</si>
  <si>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</si>
  <si>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</si>
  <si>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</si>
  <si>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</si>
  <si>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</si>
  <si>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</si>
  <si>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</si>
  <si>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</si>
  <si>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</si>
  <si>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</si>
  <si>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</si>
  <si>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</si>
  <si>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</si>
  <si>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</si>
  <si>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</si>
  <si>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</si>
  <si>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</si>
  <si>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</si>
  <si>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</si>
  <si>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</si>
  <si>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</si>
  <si>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</si>
  <si>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</si>
  <si>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</si>
  <si>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</si>
  <si>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</si>
  <si>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</si>
  <si>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</si>
  <si>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</si>
  <si>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</si>
  <si>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</si>
  <si>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</si>
  <si>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</si>
  <si>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</si>
  <si>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</si>
  <si>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</si>
  <si>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</si>
  <si>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</si>
  <si>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</si>
  <si>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</si>
  <si>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</si>
  <si>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</si>
  <si>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</si>
  <si>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</si>
  <si>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</si>
  <si>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</si>
  <si>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</si>
  <si>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</si>
  <si>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</si>
  <si>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</si>
  <si>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</si>
  <si>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</si>
  <si>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</si>
  <si>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</si>
  <si>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</si>
  <si>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</si>
  <si>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</si>
  <si>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</si>
  <si>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</si>
  <si>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</si>
  <si>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</si>
  <si>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</si>
  <si>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</si>
  <si>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</si>
  <si>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</si>
  <si>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</si>
  <si>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</si>
  <si>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</si>
  <si>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</si>
  <si>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</si>
  <si>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</si>
  <si>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</si>
  <si>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</si>
  <si>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</si>
  <si>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</si>
  <si>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</si>
  <si>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</si>
  <si>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</si>
  <si>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</si>
  <si>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</si>
  <si>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</si>
  <si>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</si>
  <si>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</si>
  <si>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</si>
  <si>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</si>
  <si>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</si>
  <si>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</si>
  <si>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</si>
  <si>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</si>
  <si>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</si>
  <si>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</si>
  <si>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</si>
  <si>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</si>
  <si>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</si>
  <si>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</si>
  <si>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</si>
  <si>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</si>
  <si>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</si>
  <si>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</si>
  <si>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</si>
  <si>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</si>
  <si>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</si>
  <si>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</si>
  <si>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</si>
  <si>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</si>
  <si>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</si>
  <si>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</si>
  <si>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</si>
  <si>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</si>
  <si>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</si>
  <si>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</si>
  <si>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</si>
  <si>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</si>
  <si>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</si>
  <si>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</si>
  <si>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</si>
  <si>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</si>
  <si>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</si>
  <si>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</si>
  <si>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</si>
  <si>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</si>
  <si>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</si>
  <si>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</si>
  <si>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</si>
  <si>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</si>
  <si>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</si>
  <si>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</si>
  <si>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</si>
  <si>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</si>
  <si>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</si>
  <si>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</si>
  <si>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</si>
  <si>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</si>
  <si>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</si>
  <si>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</si>
  <si>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</si>
  <si>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</si>
  <si>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</si>
  <si>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</si>
  <si>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</si>
  <si>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</si>
  <si>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</si>
  <si>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</si>
  <si>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</si>
  <si>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</si>
  <si>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</si>
  <si>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</si>
  <si>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</si>
  <si>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</si>
  <si>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</si>
  <si>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</si>
  <si>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</si>
  <si>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</si>
  <si>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</si>
  <si>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</si>
  <si>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</si>
  <si>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</si>
  <si>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</si>
  <si>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</si>
  <si>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</si>
  <si>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</si>
  <si>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</si>
  <si>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</si>
  <si>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</si>
  <si>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</si>
  <si>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</si>
  <si>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</si>
  <si>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</si>
  <si>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</si>
  <si>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</si>
  <si>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</si>
  <si>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</si>
  <si>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</si>
  <si>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</si>
  <si>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</si>
  <si>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</si>
  <si>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</si>
  <si>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</si>
  <si>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</si>
  <si>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</si>
  <si>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</si>
  <si>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</si>
  <si>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</si>
  <si>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</si>
  <si>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</si>
  <si>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</si>
  <si>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</si>
  <si>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</si>
  <si>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</si>
  <si>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</si>
  <si>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</si>
  <si>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</si>
  <si>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</si>
  <si>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</si>
  <si>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</si>
  <si>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</si>
  <si>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</si>
  <si>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</si>
  <si>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</si>
  <si>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</si>
  <si>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</si>
  <si>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</si>
  <si>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</si>
  <si>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</si>
  <si>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</si>
  <si>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</si>
  <si>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</si>
  <si>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</si>
  <si>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</si>
  <si>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</si>
  <si>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</si>
  <si>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</si>
  <si>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</si>
  <si>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</si>
  <si>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</si>
  <si>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</si>
  <si>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</si>
  <si>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</si>
  <si>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</si>
  <si>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</si>
  <si>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</si>
  <si>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</si>
  <si>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</si>
  <si>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</si>
  <si>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</si>
  <si>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</si>
  <si>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</si>
  <si>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</si>
  <si>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</si>
  <si>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</si>
  <si>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</si>
  <si>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</si>
  <si>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</si>
  <si>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</si>
  <si>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</si>
  <si>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</si>
  <si>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</si>
  <si>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</si>
  <si>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</si>
  <si>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</si>
  <si>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</si>
  <si>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</si>
  <si>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</si>
  <si>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</si>
  <si>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</si>
  <si>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</si>
  <si>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</si>
  <si>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</si>
  <si>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</si>
  <si>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</si>
  <si>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</si>
  <si>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</si>
  <si>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</si>
  <si>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</si>
  <si>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</si>
  <si>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</si>
  <si>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</si>
  <si>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</si>
  <si>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</si>
  <si>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</si>
  <si>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</si>
  <si>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</si>
  <si>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</si>
  <si>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</si>
  <si>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</si>
  <si>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</si>
  <si>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</si>
  <si>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</si>
  <si>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</si>
  <si>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</si>
  <si>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</si>
  <si>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</si>
  <si>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</si>
  <si>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</si>
  <si>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</si>
  <si>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</si>
  <si>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</si>
  <si>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</si>
  <si>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</si>
  <si>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</si>
  <si>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</si>
  <si>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</si>
  <si>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</si>
  <si>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</si>
  <si>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</si>
  <si>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</si>
  <si>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</si>
  <si>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</si>
  <si>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</si>
  <si>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</si>
  <si>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</si>
  <si>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</si>
  <si>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</si>
  <si>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</si>
  <si>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</si>
  <si>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</si>
  <si>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</si>
  <si>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</si>
  <si>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</si>
  <si>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</si>
  <si>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</si>
  <si>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</si>
  <si>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</si>
  <si>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</si>
  <si>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</si>
  <si>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</si>
  <si>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</si>
  <si>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</si>
  <si>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</si>
  <si>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</si>
  <si>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</si>
  <si>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</si>
  <si>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</si>
  <si>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</si>
  <si>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</si>
  <si>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</si>
  <si>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</si>
  <si>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</si>
  <si>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</si>
  <si>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</si>
  <si>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</si>
  <si>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</si>
  <si>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</si>
  <si>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</si>
  <si>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</si>
  <si>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</si>
  <si>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</si>
  <si>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</si>
  <si>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</si>
  <si>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</si>
  <si>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</si>
  <si>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</si>
  <si>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</si>
  <si>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</si>
  <si>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</si>
  <si>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</si>
  <si>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</si>
  <si>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</si>
  <si>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</si>
  <si>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</si>
  <si>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</si>
  <si>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</si>
  <si>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</si>
  <si>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</si>
  <si>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</si>
  <si>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</si>
  <si>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</si>
  <si>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</si>
  <si>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</si>
  <si>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</si>
  <si>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</si>
  <si>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</si>
  <si>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</si>
  <si>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</si>
  <si>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</si>
  <si>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</si>
  <si>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</si>
  <si>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</si>
  <si>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</si>
  <si>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</si>
  <si>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</si>
  <si>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</si>
  <si>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</si>
  <si>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</si>
  <si>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</si>
  <si>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</si>
  <si>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</si>
  <si>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</si>
  <si>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</si>
  <si>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</si>
  <si>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</si>
  <si>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</si>
  <si>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</si>
  <si>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</si>
  <si>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</si>
  <si>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</si>
  <si>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</si>
  <si>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</si>
  <si>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</si>
  <si>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</si>
  <si>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</si>
  <si>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</si>
  <si>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</si>
  <si>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</si>
  <si>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</si>
  <si>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</si>
  <si>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</si>
  <si>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</si>
  <si>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</si>
  <si>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</si>
  <si>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</si>
  <si>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</si>
  <si>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</si>
  <si>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</si>
  <si>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</si>
  <si>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</si>
  <si>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</si>
  <si>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</si>
  <si>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</si>
  <si>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</si>
  <si>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</si>
  <si>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</si>
  <si>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</si>
  <si>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</si>
  <si>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</si>
  <si>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</si>
  <si>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</si>
  <si>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</si>
  <si>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</si>
  <si>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</si>
  <si>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</si>
  <si>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</si>
  <si>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</si>
  <si>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</si>
  <si>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</si>
  <si>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</si>
  <si>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</si>
  <si>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</si>
  <si>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</si>
  <si>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</si>
  <si>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</si>
  <si>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</si>
  <si>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</si>
  <si>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</si>
  <si>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</si>
  <si>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</si>
  <si>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</si>
  <si>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</si>
  <si>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</si>
  <si>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</si>
  <si>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</si>
  <si>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</si>
  <si>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</si>
  <si>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</si>
  <si>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</si>
  <si>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</si>
  <si>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</si>
  <si>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</si>
  <si>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</si>
  <si>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</si>
  <si>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</si>
  <si>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</si>
  <si>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</si>
  <si>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</si>
  <si>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</si>
  <si>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</si>
  <si>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</si>
  <si>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</si>
  <si>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</si>
  <si>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</si>
  <si>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</si>
  <si>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</si>
  <si>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</si>
  <si>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</si>
  <si>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</si>
  <si>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</si>
  <si>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</si>
  <si>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</si>
  <si>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</si>
  <si>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</si>
  <si>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</si>
  <si>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</si>
  <si>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</si>
  <si>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</si>
  <si>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</si>
  <si>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</si>
  <si>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</si>
  <si>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</si>
  <si>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</si>
  <si>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</si>
  <si>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</si>
  <si>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</si>
  <si>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</si>
  <si>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</si>
  <si>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</si>
  <si>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</si>
  <si>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</si>
  <si>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</si>
  <si>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</si>
  <si>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</si>
  <si>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</si>
  <si>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</si>
  <si>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</si>
  <si>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</si>
  <si>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</si>
  <si>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</si>
  <si>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</si>
  <si>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</si>
  <si>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</si>
  <si>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</si>
  <si>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</si>
  <si>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</si>
  <si>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</si>
  <si>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</si>
  <si>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</si>
  <si>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</si>
  <si>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</si>
  <si>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</si>
  <si>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</si>
  <si>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</si>
  <si>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</si>
  <si>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</si>
  <si>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</si>
  <si>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</si>
  <si>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</si>
  <si>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</si>
  <si>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</si>
  <si>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</si>
  <si>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</si>
  <si>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</si>
  <si>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</si>
  <si>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</si>
  <si>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</si>
  <si>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</si>
  <si>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</si>
  <si>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</si>
  <si>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</si>
  <si>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</si>
  <si>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</si>
  <si>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</si>
  <si>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</si>
  <si>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</si>
  <si>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</si>
  <si>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</si>
  <si>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</si>
  <si>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</si>
  <si>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</si>
  <si>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</si>
  <si>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</si>
  <si>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</si>
  <si>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</si>
  <si>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</si>
  <si>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</si>
  <si>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</si>
  <si>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</si>
  <si>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</si>
  <si>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</si>
  <si>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</si>
  <si>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</si>
  <si>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</si>
  <si>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</si>
  <si>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</si>
  <si>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</si>
  <si>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</si>
  <si>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</si>
  <si>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</si>
  <si>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</si>
  <si>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</si>
  <si>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</si>
  <si>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</si>
  <si>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</si>
  <si>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</si>
  <si>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</si>
  <si>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</si>
  <si>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</si>
  <si>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</si>
  <si>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</si>
  <si>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</si>
  <si>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</si>
  <si>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</si>
  <si>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</si>
  <si>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</si>
  <si>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</si>
  <si>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</si>
  <si>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</si>
  <si>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</si>
  <si>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</si>
  <si>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</si>
  <si>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</si>
  <si>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</si>
  <si>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</si>
  <si>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</si>
  <si>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</si>
  <si>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</si>
  <si>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</si>
  <si>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</si>
  <si>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</si>
  <si>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</si>
  <si>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</si>
  <si>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</si>
  <si>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</si>
  <si>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</si>
  <si>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</si>
  <si>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</si>
  <si>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</si>
  <si>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</si>
  <si>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</si>
  <si>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</si>
  <si>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</si>
  <si>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</si>
  <si>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</si>
  <si>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</si>
  <si>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</si>
  <si>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</si>
  <si>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</si>
  <si>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</si>
  <si>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</si>
  <si>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</si>
  <si>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</si>
  <si>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</si>
  <si>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</si>
  <si>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</si>
  <si>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</si>
  <si>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</si>
  <si>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</si>
  <si>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</si>
  <si>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</si>
  <si>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</si>
  <si>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</si>
  <si>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</si>
  <si>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</si>
  <si>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</si>
  <si>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</si>
  <si>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</si>
  <si>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</si>
  <si>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</si>
  <si>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</si>
  <si>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</si>
  <si>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</si>
  <si>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</si>
  <si>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</si>
  <si>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</si>
  <si>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</si>
  <si>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</si>
  <si>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</si>
  <si>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</si>
  <si>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</si>
  <si>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</si>
  <si>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</si>
  <si>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</si>
  <si>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</si>
  <si>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</si>
  <si>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</si>
  <si>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</si>
  <si>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</si>
  <si>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</si>
  <si>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</si>
  <si>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</si>
  <si>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</si>
  <si>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</si>
  <si>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</si>
  <si>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</si>
  <si>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</si>
  <si>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</si>
  <si>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</si>
  <si>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</si>
  <si>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</si>
  <si>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</si>
  <si>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</si>
  <si>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</si>
  <si>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</si>
  <si>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</si>
  <si>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</si>
  <si>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</si>
  <si>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</si>
  <si>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</si>
  <si>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</si>
  <si>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</si>
  <si>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</si>
  <si>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</si>
  <si>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</si>
  <si>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</si>
  <si>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</si>
  <si>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</si>
  <si>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</si>
  <si>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</si>
  <si>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</si>
  <si>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</si>
  <si>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</si>
  <si>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</si>
  <si>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</si>
  <si>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</si>
  <si>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</si>
  <si>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</si>
  <si>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</si>
  <si>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</si>
  <si>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</si>
  <si>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</si>
  <si>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</si>
  <si>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</si>
  <si>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</si>
  <si>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</si>
  <si>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</si>
  <si>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</si>
  <si>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</si>
  <si>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</si>
  <si>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</si>
  <si>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</si>
  <si>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</si>
  <si>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</si>
  <si>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</si>
  <si>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</si>
  <si>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</si>
  <si>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</si>
  <si>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</si>
  <si>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</si>
  <si>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</si>
  <si>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</si>
  <si>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</si>
  <si>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</si>
  <si>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</si>
  <si>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</si>
  <si>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</si>
  <si>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</si>
  <si>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</si>
  <si>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</si>
  <si>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</si>
  <si>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</si>
  <si>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</si>
  <si>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</si>
  <si>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</si>
  <si>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</si>
  <si>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</si>
  <si>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</si>
  <si>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</si>
  <si>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</si>
  <si>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</si>
  <si>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</si>
  <si>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</si>
  <si>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</si>
  <si>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</si>
  <si>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</si>
  <si>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</si>
  <si>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</si>
  <si>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</si>
  <si>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</si>
  <si>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</si>
  <si>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</si>
  <si>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</si>
  <si>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</si>
  <si>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</si>
  <si>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</si>
  <si>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</si>
  <si>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</si>
  <si>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</si>
  <si>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</si>
  <si>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</si>
  <si>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</si>
  <si>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</si>
  <si>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</si>
  <si>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</si>
  <si>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</si>
  <si>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</si>
  <si>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</si>
  <si>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</si>
  <si>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</si>
  <si>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</si>
  <si>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</si>
  <si>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</si>
  <si>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</si>
  <si>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</si>
  <si>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</si>
  <si>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</si>
  <si>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</si>
  <si>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</si>
  <si>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</si>
  <si>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</si>
  <si>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</si>
  <si>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</si>
  <si>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</si>
  <si>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</si>
  <si>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</si>
  <si>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</si>
  <si>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</si>
  <si>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</si>
  <si>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</si>
  <si>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</si>
  <si>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</si>
  <si>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</si>
  <si>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</si>
  <si>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</si>
  <si>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</si>
  <si>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</si>
  <si>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</si>
  <si>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</si>
  <si>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</si>
  <si>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</si>
  <si>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</si>
  <si>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</si>
  <si>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</si>
  <si>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</si>
  <si>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</si>
  <si>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</si>
  <si>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</si>
  <si>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</si>
  <si>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</si>
  <si>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</si>
  <si>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</si>
  <si>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</si>
  <si>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</si>
  <si>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</si>
  <si>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</si>
  <si>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</si>
  <si>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</si>
  <si>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</si>
  <si>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</si>
  <si>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</si>
  <si>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</si>
  <si>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</si>
  <si>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</si>
  <si>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</si>
  <si>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</si>
  <si>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</si>
  <si>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</si>
  <si>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</si>
  <si>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</si>
  <si>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</si>
  <si>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</si>
  <si>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</si>
  <si>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</si>
  <si>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</si>
  <si>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</si>
  <si>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</si>
  <si>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</si>
  <si>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</si>
  <si>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</si>
  <si>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</si>
  <si>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</si>
  <si>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</si>
  <si>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</si>
  <si>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</si>
  <si>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</si>
  <si>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</si>
  <si>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</si>
  <si>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</si>
  <si>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</si>
  <si>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</si>
  <si>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</si>
  <si>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</si>
  <si>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</si>
  <si>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</si>
  <si>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</si>
  <si>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</si>
  <si>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</si>
  <si>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</si>
  <si>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</si>
  <si>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</si>
  <si>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</si>
  <si>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</si>
  <si>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</si>
  <si>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</si>
  <si>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</si>
  <si>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</si>
  <si>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</si>
  <si>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</si>
  <si>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</si>
  <si>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</si>
  <si>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</si>
  <si>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</si>
  <si>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</si>
  <si>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</si>
  <si>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</si>
  <si>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</si>
  <si>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</si>
  <si>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</si>
  <si>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</si>
  <si>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</si>
  <si>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</si>
  <si>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</si>
  <si>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</si>
  <si>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</si>
  <si>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</si>
  <si>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</si>
  <si>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</si>
  <si>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</si>
  <si>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</si>
  <si>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</si>
  <si>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</si>
  <si>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</si>
  <si>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</si>
  <si>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</si>
  <si>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</si>
  <si>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</si>
  <si>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</si>
  <si>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</si>
  <si>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</si>
  <si>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</si>
  <si>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</si>
  <si>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</si>
  <si>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</si>
  <si>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</si>
  <si>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</si>
  <si>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</si>
  <si>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</si>
  <si>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</si>
  <si>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</si>
  <si>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</si>
  <si>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</si>
  <si>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</si>
  <si>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</si>
  <si>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</si>
  <si>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</si>
  <si>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</si>
  <si>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</si>
  <si>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</si>
  <si>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</si>
  <si>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</si>
  <si>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</si>
  <si>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</si>
  <si>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</si>
  <si>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</si>
  <si>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</si>
  <si>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</si>
  <si>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</si>
  <si>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</si>
  <si>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</si>
  <si>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</si>
  <si>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</si>
  <si>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</si>
  <si>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</si>
  <si>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</si>
  <si>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</si>
  <si>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</si>
  <si>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</si>
  <si>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</si>
  <si>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</si>
  <si>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</si>
  <si>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</si>
  <si>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</si>
  <si>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</si>
  <si>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</si>
  <si>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</si>
  <si>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</si>
  <si>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</si>
  <si>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</si>
  <si>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</si>
  <si>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</si>
  <si>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</si>
  <si>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</si>
  <si>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</si>
  <si>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</si>
  <si>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</si>
  <si>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</si>
  <si>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</si>
  <si>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</si>
  <si>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</si>
  <si>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</si>
  <si>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</si>
  <si>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</si>
  <si>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</si>
  <si>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</si>
  <si>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</si>
  <si>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</si>
  <si>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</si>
  <si>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</si>
  <si>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</si>
  <si>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</si>
  <si>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</si>
  <si>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</si>
  <si>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</si>
  <si>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</si>
  <si>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</si>
  <si>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</si>
  <si>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</si>
  <si>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</si>
  <si>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</si>
  <si>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</si>
  <si>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</si>
  <si>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</si>
  <si>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</si>
  <si>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</si>
  <si>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</si>
  <si>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</si>
  <si>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</si>
  <si>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</si>
  <si>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</si>
  <si>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</si>
  <si>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</si>
  <si>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</si>
  <si>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</si>
  <si>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</si>
  <si>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</si>
  <si>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</si>
  <si>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</si>
  <si>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</si>
  <si>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</si>
  <si>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</si>
  <si>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</si>
  <si>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</si>
  <si>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</si>
  <si>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</si>
  <si>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</si>
  <si>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</si>
  <si>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</si>
  <si>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</si>
  <si>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</si>
  <si>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</si>
  <si>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</si>
  <si>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</si>
  <si>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</si>
  <si>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</si>
  <si>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</si>
  <si>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</si>
  <si>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</si>
  <si>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</si>
  <si>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</si>
  <si>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</si>
  <si>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</si>
  <si>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</si>
  <si>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</si>
  <si>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</si>
  <si>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</si>
  <si>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</si>
  <si>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</si>
  <si>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</si>
  <si>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</si>
  <si>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</si>
  <si>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</si>
  <si>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</si>
  <si>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</si>
  <si>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</si>
  <si>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</si>
  <si>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</si>
  <si>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</si>
  <si>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</si>
  <si>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</si>
  <si>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</si>
  <si>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</si>
  <si>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</si>
  <si>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</si>
  <si>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</si>
  <si>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</si>
  <si>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</si>
  <si>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</si>
  <si>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</si>
  <si>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</si>
  <si>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</si>
  <si>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</si>
  <si>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</si>
  <si>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</si>
  <si>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</si>
  <si>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</si>
  <si>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</si>
  <si>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</si>
  <si>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</si>
  <si>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</si>
  <si>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</si>
  <si>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</si>
  <si>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</si>
  <si>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</si>
  <si>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</si>
  <si>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</si>
  <si>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</si>
  <si>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</si>
  <si>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</si>
  <si>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</si>
  <si>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</si>
  <si>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</si>
  <si>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</si>
  <si>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</si>
  <si>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</si>
  <si>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</si>
  <si>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</si>
  <si>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</si>
  <si>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</si>
  <si>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</si>
  <si>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</si>
  <si>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</si>
  <si>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</si>
  <si>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</si>
  <si>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</si>
  <si>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</si>
  <si>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</si>
  <si>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</si>
  <si>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</si>
  <si>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</si>
  <si>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</si>
  <si>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</si>
  <si>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</si>
  <si>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</si>
  <si>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</si>
  <si>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</si>
  <si>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</si>
  <si>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</si>
  <si>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</si>
  <si>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</si>
  <si>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</si>
  <si>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</si>
  <si>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</si>
  <si>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</si>
  <si>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</si>
  <si>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</si>
  <si>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</si>
  <si>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</si>
  <si>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</si>
  <si>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</si>
  <si>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</si>
  <si>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</si>
  <si>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</si>
  <si>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</si>
  <si>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</si>
  <si>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</si>
  <si>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</si>
  <si>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</si>
  <si>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</si>
  <si>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</si>
  <si>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</si>
  <si>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</si>
  <si>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</si>
  <si>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</si>
  <si>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</si>
  <si>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</si>
  <si>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</si>
  <si>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</si>
  <si>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</si>
  <si>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</si>
  <si>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</si>
  <si>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</si>
  <si>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</si>
  <si>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</si>
  <si>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</si>
  <si>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</si>
  <si>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</si>
  <si>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</si>
  <si>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</si>
  <si>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</si>
  <si>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</si>
  <si>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</si>
  <si>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</si>
  <si>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</si>
  <si>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</si>
  <si>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</si>
  <si>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</si>
  <si>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</si>
  <si>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</si>
  <si>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</si>
  <si>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</si>
  <si>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</si>
  <si>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</si>
  <si>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</si>
  <si>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</si>
  <si>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</si>
  <si>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</si>
  <si>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</si>
  <si>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</si>
  <si>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</si>
  <si>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</si>
  <si>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</si>
  <si>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</si>
  <si>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</si>
  <si>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</si>
  <si>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</si>
  <si>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</si>
  <si>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</si>
  <si>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</si>
  <si>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</si>
  <si>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</si>
  <si>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</si>
  <si>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</si>
  <si>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</si>
  <si>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</si>
  <si>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</si>
  <si>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</si>
  <si>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</si>
  <si>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</si>
  <si>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</si>
  <si>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</si>
  <si>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</si>
  <si>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</si>
  <si>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</si>
  <si>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</si>
  <si>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</si>
  <si>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</si>
  <si>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</si>
  <si>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</si>
  <si>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</si>
  <si>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</si>
  <si>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</si>
  <si>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</si>
  <si>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</si>
  <si>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</si>
  <si>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</si>
  <si>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</si>
  <si>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</si>
  <si>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</si>
  <si>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</si>
  <si>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</si>
  <si>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</si>
  <si>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</si>
  <si>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</si>
  <si>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</si>
  <si>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</si>
  <si>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</si>
  <si>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</si>
  <si>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</si>
  <si>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</si>
  <si>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</si>
  <si>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</si>
  <si>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</si>
  <si>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</si>
  <si>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</si>
  <si>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</si>
  <si>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</si>
  <si>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</si>
  <si>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</si>
  <si>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</si>
  <si>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</si>
  <si>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</si>
  <si>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</si>
  <si>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</si>
  <si>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</si>
  <si>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</si>
  <si>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</si>
  <si>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</si>
  <si>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</si>
  <si>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</si>
  <si>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</si>
  <si>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</si>
  <si>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</si>
  <si>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</si>
  <si>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</si>
  <si>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</si>
  <si>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</si>
  <si>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</si>
  <si>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</si>
  <si>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</si>
  <si>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</si>
  <si>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</si>
  <si>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</si>
  <si>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</si>
  <si>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</si>
  <si>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</si>
  <si>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</si>
  <si>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</si>
  <si>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</si>
  <si>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</si>
  <si>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</si>
  <si>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</si>
  <si>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</si>
  <si>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</si>
  <si>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</si>
  <si>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</si>
  <si>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</si>
  <si>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</si>
  <si>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</si>
  <si>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</si>
  <si>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</si>
  <si>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</si>
  <si>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</si>
  <si>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</si>
  <si>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</si>
  <si>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</si>
  <si>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</si>
  <si>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</si>
  <si>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</si>
  <si>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</si>
  <si>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</si>
  <si>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</si>
  <si>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</si>
  <si>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</si>
  <si>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</si>
  <si>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</si>
  <si>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</si>
  <si>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</si>
  <si>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</si>
  <si>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</si>
  <si>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</si>
  <si>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</si>
  <si>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</si>
  <si>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</si>
  <si>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</si>
  <si>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</si>
  <si>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</si>
  <si>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</si>
  <si>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</si>
  <si>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</si>
  <si>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</si>
  <si>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</si>
  <si>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</si>
  <si>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</si>
  <si>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</si>
  <si>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</si>
  <si>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</si>
  <si>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</si>
  <si>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</si>
  <si>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</si>
  <si>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</si>
  <si>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</si>
  <si>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</si>
  <si>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</si>
  <si>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</si>
  <si>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</si>
  <si>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</si>
  <si>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</si>
  <si>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</si>
  <si>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</si>
  <si>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</si>
  <si>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</si>
  <si>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</si>
  <si>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</si>
  <si>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</si>
  <si>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</si>
  <si>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</si>
  <si>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</si>
  <si>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</si>
  <si>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</si>
  <si>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</si>
  <si>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</si>
  <si>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</si>
  <si>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</si>
  <si>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</si>
  <si>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</si>
  <si>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</si>
  <si>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</si>
  <si>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</si>
  <si>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</si>
  <si>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</si>
  <si>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</si>
  <si>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</si>
  <si>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</si>
  <si>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</si>
  <si>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</si>
  <si>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</si>
  <si>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</si>
  <si>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</si>
  <si>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</si>
  <si>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</si>
  <si>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</si>
  <si>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</si>
  <si>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</si>
  <si>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</si>
  <si>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</si>
  <si>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</si>
  <si>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</si>
  <si>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</si>
  <si>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</si>
  <si>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</si>
  <si>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</si>
  <si>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</si>
  <si>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</si>
  <si>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</si>
  <si>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</si>
  <si>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</si>
  <si>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</si>
  <si>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</si>
  <si>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</si>
  <si>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</si>
  <si>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</si>
  <si>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</si>
  <si>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</si>
  <si>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</si>
  <si>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</si>
  <si>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</si>
  <si>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</si>
  <si>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</si>
  <si>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</si>
  <si>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</si>
  <si>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</si>
  <si>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</si>
  <si>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</si>
  <si>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</si>
  <si>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</si>
  <si>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</si>
  <si>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</si>
  <si>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</si>
  <si>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</si>
  <si>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</si>
  <si>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</si>
  <si>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</si>
  <si>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</si>
  <si>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</si>
  <si>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</si>
  <si>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</si>
  <si>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</si>
  <si>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</si>
  <si>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</si>
  <si>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</si>
  <si>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</si>
  <si>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</si>
  <si>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</si>
  <si>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</si>
  <si>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</si>
  <si>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</si>
  <si>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</si>
  <si>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</si>
  <si>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</si>
  <si>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</si>
  <si>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</si>
  <si>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</si>
  <si>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</si>
  <si>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</si>
  <si>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</si>
  <si>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</si>
  <si>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</si>
  <si>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</si>
  <si>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</si>
  <si>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</si>
  <si>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</si>
  <si>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</si>
  <si>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</si>
  <si>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</si>
  <si>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</si>
  <si>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</si>
  <si>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</si>
  <si>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</si>
  <si>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</si>
  <si>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</si>
  <si>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</si>
  <si>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</si>
  <si>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</si>
  <si>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</si>
  <si>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</si>
  <si>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</si>
  <si>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</si>
  <si>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</si>
  <si>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</si>
  <si>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</si>
  <si>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</si>
  <si>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</si>
  <si>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</si>
  <si>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</si>
  <si>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</si>
  <si>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</si>
  <si>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</si>
  <si>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</si>
  <si>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</si>
  <si>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</si>
  <si>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</si>
  <si>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</si>
  <si>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</si>
  <si>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</si>
  <si>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</si>
  <si>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</si>
  <si>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</si>
  <si>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</si>
  <si>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</si>
  <si>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</si>
  <si>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</si>
  <si>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</si>
  <si>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</si>
  <si>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</si>
  <si>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</si>
  <si>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</si>
  <si>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</si>
  <si>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</si>
  <si>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</si>
  <si>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</si>
  <si>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</si>
  <si>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</si>
  <si>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</si>
  <si>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</si>
  <si>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</si>
  <si>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</si>
  <si>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</si>
  <si>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</si>
  <si>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</si>
  <si>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</si>
  <si>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</si>
  <si>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</si>
  <si>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</si>
  <si>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</si>
  <si>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</si>
  <si>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</si>
  <si>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</si>
  <si>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</si>
  <si>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</si>
  <si>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</si>
  <si>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</si>
  <si>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</si>
  <si>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</si>
  <si>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</si>
  <si>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</si>
  <si>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</si>
  <si>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</si>
  <si>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</si>
  <si>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</si>
  <si>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</si>
  <si>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</si>
  <si>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</si>
  <si>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</si>
  <si>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</si>
  <si>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</si>
  <si>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</si>
  <si>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</si>
  <si>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</si>
  <si>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</si>
  <si>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</si>
  <si>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</si>
  <si>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</si>
  <si>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</si>
  <si>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</si>
  <si>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</si>
  <si>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</si>
  <si>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</si>
  <si>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</si>
  <si>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</si>
  <si>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</si>
  <si>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</si>
  <si>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</si>
  <si>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</si>
  <si>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</si>
  <si>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</si>
  <si>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</si>
  <si>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</si>
  <si>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</si>
  <si>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</si>
  <si>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</si>
  <si>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</si>
  <si>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</si>
  <si>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</si>
  <si>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</si>
  <si>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</si>
  <si>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</si>
  <si>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</si>
  <si>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</si>
  <si>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</si>
  <si>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</si>
  <si>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</si>
  <si>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</si>
  <si>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</si>
  <si>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</si>
  <si>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</si>
  <si>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</si>
  <si>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</si>
  <si>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</si>
  <si>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</si>
  <si>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</si>
  <si>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</si>
  <si>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</si>
  <si>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</si>
  <si>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</si>
  <si>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</si>
  <si>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</si>
  <si>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</si>
  <si>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</si>
  <si>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</si>
  <si>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</si>
  <si>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</si>
  <si>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</si>
  <si>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</si>
  <si>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</si>
  <si>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</si>
  <si>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</si>
  <si>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</si>
  <si>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</si>
  <si>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</si>
  <si>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</si>
  <si>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</si>
  <si>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</si>
  <si>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</si>
  <si>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</si>
  <si>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</si>
  <si>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</si>
  <si>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</si>
  <si>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</si>
  <si>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</si>
  <si>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</si>
  <si>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</si>
  <si>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</si>
  <si>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</si>
  <si>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</si>
  <si>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</si>
  <si>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</si>
  <si>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</si>
  <si>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</si>
  <si>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</si>
  <si>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</si>
  <si>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</si>
  <si>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</si>
  <si>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</si>
  <si>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</si>
  <si>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</si>
  <si>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</si>
  <si>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</si>
  <si>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</si>
  <si>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</si>
  <si>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</si>
  <si>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</si>
  <si>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</si>
  <si>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</si>
  <si>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</si>
  <si>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</si>
  <si>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</si>
  <si>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</si>
  <si>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</si>
  <si>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</si>
  <si>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</si>
  <si>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</si>
  <si>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</si>
  <si>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</si>
  <si>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</si>
  <si>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</si>
  <si>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</si>
  <si>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</si>
  <si>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</si>
  <si>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</si>
  <si>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</si>
  <si>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</si>
  <si>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</si>
  <si>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</si>
  <si>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</si>
  <si>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</si>
  <si>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</si>
  <si>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</si>
  <si>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</si>
  <si>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</si>
  <si>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</si>
  <si>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</si>
  <si>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</si>
  <si>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</si>
  <si>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</si>
  <si>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</si>
  <si>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</si>
  <si>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</si>
  <si>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</si>
  <si>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</si>
  <si>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</si>
  <si>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</si>
  <si>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</si>
  <si>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</si>
  <si>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</si>
  <si>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</si>
  <si>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</si>
  <si>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</si>
  <si>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</si>
  <si>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</si>
  <si>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</si>
  <si>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</si>
  <si>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</si>
  <si>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</si>
  <si>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</si>
  <si>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</si>
  <si>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</si>
  <si>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</si>
  <si>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</si>
  <si>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</si>
  <si>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</si>
  <si>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</si>
  <si>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</si>
  <si>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</si>
  <si>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</si>
  <si>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</si>
  <si>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</si>
  <si>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</si>
  <si>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</si>
  <si>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</si>
  <si>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</si>
  <si>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</si>
  <si>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</si>
  <si>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</si>
  <si>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</si>
  <si>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</si>
  <si>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</si>
  <si>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</si>
  <si>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</si>
  <si>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</si>
  <si>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</si>
  <si>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</si>
  <si>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</si>
  <si>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</si>
  <si>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</si>
  <si>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</si>
  <si>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</si>
  <si>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</si>
  <si>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</si>
  <si>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</si>
  <si>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</si>
  <si>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</si>
  <si>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</si>
  <si>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</si>
  <si>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</si>
  <si>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</si>
  <si>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</si>
  <si>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</si>
  <si>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</si>
  <si>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</si>
  <si>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</si>
  <si>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</si>
  <si>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</si>
  <si>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</si>
  <si>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</si>
  <si>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</si>
  <si>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</si>
  <si>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</si>
  <si>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</si>
  <si>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</si>
  <si>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</si>
  <si>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</si>
  <si>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</si>
  <si>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</si>
  <si>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</si>
  <si>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</si>
  <si>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</si>
  <si>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</si>
  <si>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</si>
  <si>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</si>
  <si>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</si>
  <si>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</si>
  <si>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</si>
  <si>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</si>
  <si>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</si>
  <si>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</si>
  <si>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</si>
  <si>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</si>
  <si>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</si>
  <si>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</si>
  <si>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</si>
  <si>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</si>
  <si>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</si>
  <si>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</si>
  <si>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</si>
  <si>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</si>
  <si>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</si>
  <si>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</si>
  <si>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</si>
  <si>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</si>
  <si>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</si>
  <si>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</si>
  <si>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</si>
  <si>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</si>
  <si>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</si>
  <si>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</si>
  <si>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</si>
  <si>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</si>
  <si>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</si>
  <si>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</si>
  <si>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</si>
  <si>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</si>
  <si>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</si>
  <si>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</si>
  <si>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</si>
  <si>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</si>
  <si>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</si>
  <si>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</si>
  <si>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</si>
  <si>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</si>
  <si>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</si>
  <si>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</si>
  <si>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</si>
  <si>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</si>
  <si>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</si>
  <si>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</si>
  <si>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</si>
  <si>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</si>
  <si>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</si>
  <si>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</si>
  <si>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</si>
  <si>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</si>
  <si>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</si>
  <si>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</si>
  <si>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</si>
  <si>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</si>
  <si>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</si>
  <si>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</si>
  <si>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</si>
  <si>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</si>
  <si>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</si>
  <si>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</si>
  <si>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</si>
  <si>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</si>
  <si>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</si>
  <si>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</si>
  <si>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</si>
  <si>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</si>
  <si>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</si>
  <si>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</si>
  <si>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</si>
  <si>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</si>
  <si>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</si>
  <si>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</si>
  <si>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</si>
  <si>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</si>
  <si>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</si>
  <si>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</si>
  <si>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</si>
  <si>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</si>
  <si>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</si>
  <si>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</si>
  <si>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</si>
  <si>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</si>
  <si>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</si>
  <si>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</si>
  <si>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</si>
  <si>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</si>
  <si>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</si>
  <si>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</si>
  <si>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</si>
  <si>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</si>
  <si>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</si>
  <si>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</si>
  <si>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</si>
  <si>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</si>
  <si>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</si>
  <si>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</si>
  <si>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</si>
  <si>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</si>
  <si>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</si>
  <si>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</si>
  <si>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</si>
  <si>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</si>
  <si>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</si>
  <si>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</si>
  <si>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</si>
  <si>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</si>
  <si>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</si>
  <si>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</si>
  <si>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</si>
  <si>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</si>
  <si>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</si>
  <si>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</si>
  <si>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</si>
  <si>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</si>
  <si>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</si>
  <si>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</si>
  <si>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</si>
  <si>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</si>
  <si>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</si>
  <si>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</si>
  <si>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</si>
  <si>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</si>
  <si>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</si>
  <si>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</si>
  <si>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</si>
  <si>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</si>
  <si>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</si>
  <si>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</si>
  <si>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</si>
  <si>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</si>
  <si>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</si>
  <si>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</si>
  <si>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</si>
  <si>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</si>
  <si>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</si>
  <si>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</si>
  <si>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</si>
  <si>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</si>
  <si>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</si>
  <si>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</si>
  <si>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</si>
  <si>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</si>
  <si>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</si>
  <si>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</si>
  <si>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</si>
  <si>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</si>
  <si>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</si>
  <si>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</si>
  <si>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</si>
  <si>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</si>
  <si>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</si>
  <si>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</si>
  <si>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</si>
  <si>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</si>
  <si>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</si>
  <si>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</si>
  <si>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</si>
  <si>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</si>
  <si>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</si>
  <si>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</si>
  <si>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</si>
  <si>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</si>
  <si>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</si>
  <si>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</si>
  <si>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</si>
  <si>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</si>
  <si>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</si>
  <si>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</si>
  <si>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</si>
  <si>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</si>
  <si>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</si>
  <si>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</si>
  <si>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</si>
  <si>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</si>
  <si>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</si>
  <si>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</si>
  <si>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</si>
  <si>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</si>
  <si>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</si>
  <si>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</si>
  <si>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</si>
  <si>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</si>
  <si>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</si>
  <si>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</si>
  <si>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</si>
  <si>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</si>
  <si>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</si>
  <si>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</si>
  <si>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</si>
  <si>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</si>
  <si>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</si>
  <si>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</si>
  <si>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</si>
  <si>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</si>
  <si>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</si>
  <si>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</si>
  <si>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</si>
  <si>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</si>
  <si>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</si>
  <si>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</si>
  <si>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</si>
  <si>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</si>
  <si>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</si>
  <si>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</si>
  <si>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</si>
  <si>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</si>
  <si>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</si>
  <si>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</si>
  <si>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</si>
  <si>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</si>
  <si>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</si>
  <si>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</si>
  <si>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</si>
  <si>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</si>
  <si>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</si>
  <si>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</si>
  <si>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</si>
  <si>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</si>
  <si>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</si>
  <si>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</si>
  <si>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</si>
  <si>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</si>
  <si>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</si>
  <si>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</si>
  <si>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</si>
  <si>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</si>
  <si>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</si>
  <si>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</si>
  <si>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</si>
  <si>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</si>
  <si>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</si>
  <si>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</si>
  <si>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</si>
  <si>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</si>
  <si>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</si>
  <si>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</si>
  <si>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</si>
  <si>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</si>
  <si>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</si>
  <si>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</si>
  <si>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</si>
  <si>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</si>
  <si>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</si>
  <si>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</si>
  <si>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</si>
  <si>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</si>
  <si>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</si>
  <si>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</si>
  <si>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</si>
  <si>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</si>
  <si>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</si>
  <si>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</si>
  <si>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</si>
  <si>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</si>
  <si>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</si>
  <si>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</si>
  <si>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</si>
  <si>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</si>
  <si>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</si>
  <si>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</si>
  <si>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</si>
  <si>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</si>
  <si>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</si>
  <si>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</si>
  <si>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</si>
  <si>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</si>
  <si>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</si>
  <si>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</si>
  <si>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</si>
  <si>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</si>
  <si>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</si>
  <si>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</si>
  <si>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</si>
  <si>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</si>
  <si>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</si>
  <si>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</si>
  <si>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</si>
  <si>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</si>
  <si>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</si>
  <si>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</si>
  <si>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</si>
  <si>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</si>
  <si>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</si>
  <si>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</si>
  <si>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</si>
  <si>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</si>
  <si>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</si>
  <si>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</si>
  <si>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</si>
  <si>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</si>
  <si>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</si>
  <si>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</si>
  <si>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</si>
  <si>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</si>
  <si>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</si>
  <si>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</si>
  <si>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</si>
  <si>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</si>
  <si>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</si>
  <si>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</si>
  <si>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</si>
  <si>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</si>
  <si>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</si>
  <si>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</si>
  <si>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</si>
  <si>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</si>
  <si>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</si>
  <si>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</si>
  <si>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</si>
  <si>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</si>
  <si>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</si>
  <si>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</si>
  <si>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</si>
  <si>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</si>
  <si>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</si>
  <si>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</si>
  <si>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</si>
  <si>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</si>
  <si>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</si>
  <si>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</si>
  <si>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</si>
  <si>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</si>
  <si>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</si>
  <si>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</si>
  <si>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</si>
  <si>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</si>
  <si>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</si>
  <si>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</si>
  <si>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</si>
  <si>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</si>
  <si>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</si>
  <si>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</si>
  <si>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</si>
  <si>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</si>
  <si>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</si>
  <si>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</si>
  <si>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</si>
  <si>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</si>
  <si>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</si>
  <si>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</si>
  <si>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</si>
  <si>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</si>
  <si>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</si>
  <si>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</si>
  <si>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</si>
  <si>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</si>
  <si>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</si>
  <si>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</si>
  <si>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</si>
  <si>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</si>
  <si>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</si>
  <si>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</si>
  <si>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</si>
  <si>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</si>
  <si>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</si>
  <si>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</si>
  <si>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</si>
  <si>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</si>
  <si>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</si>
  <si>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</si>
  <si>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</si>
  <si>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</si>
  <si>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</si>
  <si>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</si>
  <si>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</si>
  <si>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</si>
  <si>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</si>
  <si>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</si>
  <si>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</si>
  <si>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</si>
  <si>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</si>
  <si>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</si>
  <si>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</si>
  <si>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</si>
  <si>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</si>
  <si>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</si>
  <si>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</si>
  <si>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</si>
  <si>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</si>
  <si>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</si>
  <si>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</si>
  <si>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</si>
  <si>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</si>
  <si>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</si>
  <si>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</si>
  <si>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</si>
  <si>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</si>
  <si>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</si>
  <si>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</si>
  <si>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</si>
  <si>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</si>
  <si>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</si>
  <si>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</si>
  <si>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</si>
  <si>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</si>
  <si>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</si>
  <si>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</si>
  <si>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</si>
  <si>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</si>
  <si>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</si>
  <si>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</si>
  <si>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</si>
  <si>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</si>
  <si>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</si>
  <si>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</si>
  <si>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</si>
  <si>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</si>
  <si>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</si>
  <si>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</si>
  <si>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</si>
  <si>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</si>
  <si>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</si>
  <si>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</si>
  <si>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</si>
  <si>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</si>
  <si>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</si>
  <si>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</si>
  <si>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</si>
  <si>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</si>
  <si>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</si>
  <si>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</si>
  <si>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</si>
  <si>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</si>
  <si>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</si>
  <si>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</si>
  <si>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</si>
  <si>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</si>
  <si>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</si>
  <si>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</si>
  <si>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</si>
  <si>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</si>
  <si>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</si>
  <si>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</si>
  <si>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</si>
  <si>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</si>
  <si>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</si>
  <si>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</si>
  <si>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</si>
  <si>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</si>
  <si>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</si>
  <si>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</si>
  <si>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</si>
  <si>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</si>
  <si>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</si>
  <si>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</si>
  <si>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</si>
  <si>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</si>
  <si>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</si>
  <si>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</si>
  <si>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</si>
  <si>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</si>
  <si>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</si>
  <si>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</si>
  <si>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</si>
  <si>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</si>
  <si>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</si>
  <si>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</si>
  <si>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</si>
  <si>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</si>
  <si>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</si>
  <si>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</si>
  <si>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</si>
  <si>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</si>
  <si>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</si>
  <si>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</si>
  <si>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</si>
  <si>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</si>
  <si>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</si>
  <si>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</si>
  <si>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</si>
  <si>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</si>
  <si>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</si>
  <si>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</si>
  <si>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</si>
  <si>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</si>
  <si>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</si>
  <si>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</si>
  <si>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</si>
  <si>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</si>
  <si>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</si>
  <si>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</si>
  <si>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</si>
  <si>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</si>
  <si>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</si>
  <si>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</si>
  <si>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</si>
  <si>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</si>
  <si>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</si>
  <si>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</si>
  <si>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</si>
  <si>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</si>
  <si>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</si>
  <si>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</si>
  <si>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</si>
  <si>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</si>
  <si>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</si>
  <si>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</si>
  <si>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</si>
  <si>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</si>
  <si>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</si>
  <si>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</si>
  <si>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</si>
  <si>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</si>
  <si>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</si>
  <si>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</si>
  <si>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</si>
  <si>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</si>
  <si>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</si>
  <si>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</si>
  <si>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</si>
  <si>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</si>
  <si>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</si>
  <si>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</si>
  <si>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</si>
  <si>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</si>
  <si>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</si>
  <si>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</si>
  <si>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</si>
  <si>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</si>
  <si>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</si>
  <si>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</si>
  <si>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</si>
  <si>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</si>
  <si>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</si>
  <si>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</si>
  <si>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</si>
  <si>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</si>
  <si>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</si>
  <si>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</si>
  <si>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</si>
  <si>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</si>
  <si>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</si>
  <si>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</si>
  <si>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</si>
  <si>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</si>
  <si>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</si>
  <si>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</si>
  <si>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</si>
  <si>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</si>
  <si>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</si>
  <si>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</si>
  <si>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</si>
  <si>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</si>
  <si>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</si>
  <si>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</si>
  <si>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</si>
  <si>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</si>
  <si>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</si>
  <si>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</si>
  <si>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</si>
  <si>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</si>
  <si>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</si>
  <si>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</si>
  <si>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</si>
  <si>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</si>
  <si>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</si>
  <si>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</si>
  <si>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</si>
  <si>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</si>
  <si>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</si>
  <si>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</si>
  <si>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</si>
  <si>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</si>
  <si>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</si>
  <si>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</si>
  <si>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</si>
  <si>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</si>
  <si>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</si>
  <si>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</si>
  <si>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</si>
  <si>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</si>
  <si>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</si>
  <si>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</si>
  <si>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</si>
  <si>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</si>
  <si>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</si>
  <si>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</si>
  <si>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</si>
  <si>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</si>
  <si>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</si>
  <si>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</si>
  <si>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</si>
  <si>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</si>
  <si>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</si>
  <si>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</si>
  <si>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</si>
  <si>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</si>
  <si>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</si>
  <si>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</si>
  <si>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</si>
  <si>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</si>
  <si>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</si>
  <si>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</si>
  <si>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</si>
  <si>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</si>
  <si>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</si>
  <si>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</si>
  <si>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</si>
  <si>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</si>
  <si>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</si>
  <si>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</si>
  <si>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</si>
  <si>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</si>
  <si>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</si>
  <si>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</si>
  <si>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</si>
  <si>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</si>
  <si>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</si>
  <si>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</si>
  <si>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</si>
  <si>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</si>
  <si>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</si>
  <si>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</si>
  <si>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</si>
  <si>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</si>
  <si>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</si>
  <si>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</si>
  <si>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</si>
  <si>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</si>
  <si>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</si>
  <si>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</si>
  <si>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</si>
  <si>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</si>
  <si>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</si>
  <si>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</si>
  <si>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</si>
  <si>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</si>
  <si>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</si>
  <si>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</si>
  <si>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</si>
  <si>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</si>
  <si>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</si>
  <si>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</si>
  <si>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</si>
  <si>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</si>
  <si>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</si>
  <si>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</si>
  <si>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</si>
  <si>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</si>
  <si>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</si>
  <si>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</si>
  <si>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</si>
  <si>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</si>
  <si>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</si>
  <si>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</si>
  <si>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</si>
  <si>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</si>
  <si>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</si>
  <si>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</si>
  <si>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</si>
  <si>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</si>
  <si>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</si>
  <si>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</si>
  <si>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</si>
  <si>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</si>
  <si>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</si>
  <si>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</si>
  <si>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</si>
  <si>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</si>
  <si>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</si>
  <si>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</si>
  <si>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</si>
  <si>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</si>
  <si>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</si>
  <si>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</si>
  <si>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</si>
  <si>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</si>
  <si>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</si>
  <si>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</si>
  <si>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</si>
  <si>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</si>
  <si>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</si>
  <si>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</si>
  <si>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</si>
  <si>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</si>
  <si>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</si>
  <si>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</si>
  <si>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</si>
  <si>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</si>
  <si>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</si>
  <si>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</si>
  <si>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</si>
  <si>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</si>
  <si>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</si>
  <si>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</si>
  <si>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</si>
  <si>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</si>
  <si>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</si>
  <si>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</si>
  <si>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</si>
  <si>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</si>
  <si>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</si>
  <si>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</si>
  <si>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</si>
  <si>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</si>
  <si>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</si>
  <si>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</si>
  <si>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</si>
  <si>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</si>
  <si>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</si>
  <si>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</si>
  <si>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</si>
  <si>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</si>
  <si>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</si>
  <si>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</si>
  <si>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</si>
  <si>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</si>
  <si>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</si>
  <si>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</si>
  <si>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</si>
  <si>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</si>
  <si>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</si>
  <si>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</si>
  <si>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</si>
  <si>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</si>
  <si>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</si>
  <si>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</si>
  <si>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</si>
  <si>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</si>
  <si>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</si>
  <si>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</si>
  <si>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</si>
  <si>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</si>
  <si>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</si>
  <si>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</si>
  <si>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</si>
  <si>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</si>
  <si>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</si>
  <si>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</si>
  <si>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</si>
  <si>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</si>
  <si>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</si>
  <si>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</si>
  <si>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</si>
  <si>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</si>
  <si>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</si>
  <si>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</si>
  <si>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</si>
  <si>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</si>
  <si>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</si>
  <si>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</si>
  <si>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</si>
  <si>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</si>
  <si>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</si>
  <si>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</si>
  <si>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</si>
  <si>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</si>
  <si>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</si>
  <si>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</si>
  <si>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</si>
  <si>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</si>
  <si>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</si>
  <si>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</si>
  <si>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</si>
  <si>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</si>
  <si>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</si>
  <si>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</si>
  <si>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</si>
  <si>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</si>
  <si>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</si>
  <si>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</si>
  <si>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</si>
  <si>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</si>
  <si>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</si>
  <si>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</si>
  <si>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</si>
  <si>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</si>
  <si>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</si>
  <si>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</si>
  <si>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</si>
  <si>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</si>
  <si>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</si>
  <si>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</si>
  <si>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</si>
  <si>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</si>
  <si>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</si>
  <si>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</si>
  <si>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</si>
  <si>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</si>
  <si>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</si>
  <si>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</si>
  <si>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</si>
  <si>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</si>
  <si>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</si>
  <si>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</si>
  <si>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</si>
  <si>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</si>
  <si>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</si>
  <si>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</si>
  <si>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</si>
  <si>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</si>
  <si>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</si>
  <si>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</si>
  <si>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</si>
  <si>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</si>
  <si>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</si>
  <si>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</si>
  <si>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</si>
  <si>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</si>
  <si>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</si>
  <si>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</si>
  <si>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</si>
  <si>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</si>
  <si>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</si>
  <si>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</si>
  <si>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</si>
  <si>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</si>
  <si>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</si>
  <si>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</si>
  <si>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</si>
  <si>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</si>
  <si>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</si>
  <si>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</si>
  <si>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</si>
  <si>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</si>
  <si>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</si>
  <si>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</si>
  <si>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</si>
  <si>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</si>
  <si>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</si>
  <si>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</si>
  <si>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</si>
  <si>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</si>
  <si>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</si>
  <si>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</si>
  <si>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</si>
  <si>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</si>
  <si>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</si>
  <si>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</si>
  <si>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</si>
  <si>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</si>
  <si>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</si>
  <si>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</si>
  <si>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</si>
  <si>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</si>
  <si>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</si>
  <si>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</si>
  <si>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</si>
  <si>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</si>
  <si>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</si>
  <si>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</si>
  <si>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</si>
  <si>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</si>
  <si>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</si>
  <si>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</si>
  <si>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</si>
  <si>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</si>
  <si>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</si>
  <si>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</si>
  <si>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</si>
  <si>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</si>
  <si>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</si>
  <si>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</si>
  <si>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</si>
  <si>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</si>
  <si>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</si>
  <si>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</si>
  <si>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</si>
  <si>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</si>
  <si>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</si>
  <si>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</si>
  <si>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</si>
  <si>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</si>
  <si>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</si>
  <si>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</si>
  <si>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</si>
  <si>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</si>
  <si>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</si>
  <si>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</si>
  <si>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</si>
  <si>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</si>
  <si>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</si>
  <si>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</si>
  <si>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</si>
  <si>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</si>
  <si>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</si>
  <si>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</si>
  <si>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</si>
  <si>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</si>
  <si>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</si>
  <si>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</si>
  <si>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</si>
  <si>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</si>
  <si>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</si>
  <si>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</si>
  <si>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</si>
  <si>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</si>
  <si>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</si>
  <si>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</si>
  <si>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</si>
  <si>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</si>
  <si>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</si>
  <si>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</si>
  <si>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</si>
  <si>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</si>
  <si>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</si>
  <si>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</si>
  <si>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</si>
  <si>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</si>
  <si>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</si>
  <si>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</si>
  <si>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</si>
  <si>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</si>
  <si>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</si>
  <si>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</si>
  <si>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</si>
  <si>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</si>
  <si>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</si>
  <si>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</si>
  <si>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</si>
  <si>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</si>
  <si>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</si>
  <si>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</si>
  <si>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</si>
  <si>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</si>
  <si>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</si>
  <si>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</si>
  <si>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</si>
  <si>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</si>
  <si>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</si>
  <si>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</si>
  <si>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</si>
  <si>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</si>
  <si>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</si>
  <si>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</si>
  <si>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</si>
  <si>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</si>
  <si>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</si>
  <si>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</si>
  <si>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</si>
  <si>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</si>
  <si>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</si>
  <si>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</si>
  <si>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</si>
  <si>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</si>
  <si>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</si>
  <si>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</si>
  <si>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</si>
  <si>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</si>
  <si>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</si>
  <si>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</si>
  <si>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</si>
  <si>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</si>
  <si>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</si>
  <si>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</si>
  <si>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</si>
  <si>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</si>
  <si>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</si>
  <si>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</si>
  <si>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</si>
  <si>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</si>
  <si>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</si>
  <si>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</si>
  <si>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</si>
  <si>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</si>
  <si>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</si>
  <si>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</si>
  <si>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</si>
  <si>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</si>
  <si>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</si>
  <si>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</si>
  <si>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</si>
  <si>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</si>
  <si>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</si>
  <si>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</si>
  <si>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</si>
  <si>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</si>
  <si>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</si>
  <si>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</si>
  <si>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</si>
  <si>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</si>
  <si>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</si>
  <si>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</si>
  <si>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</si>
  <si>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</si>
  <si>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</si>
  <si>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</si>
  <si>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</si>
  <si>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</si>
  <si>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</si>
  <si>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</si>
  <si>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</si>
  <si>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</si>
  <si>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</si>
  <si>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</si>
  <si>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</si>
  <si>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</si>
  <si>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</si>
  <si>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</si>
  <si>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</si>
  <si>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</si>
  <si>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</si>
  <si>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</si>
  <si>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</si>
  <si>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</si>
  <si>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</si>
  <si>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</si>
  <si>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</si>
  <si>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</si>
  <si>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</si>
  <si>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</si>
  <si>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</si>
  <si>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</si>
  <si>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</si>
  <si>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</si>
  <si>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</si>
  <si>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</si>
  <si>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</si>
  <si>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</si>
  <si>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</si>
  <si>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</si>
  <si>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</si>
  <si>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</si>
  <si>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</si>
  <si>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</si>
  <si>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</si>
  <si>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</si>
  <si>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</si>
  <si>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</si>
  <si>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</si>
  <si>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</si>
  <si>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</si>
  <si>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</si>
  <si>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</si>
  <si>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</si>
  <si>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</si>
  <si>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</si>
  <si>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</si>
  <si>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</si>
  <si>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</si>
  <si>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</si>
  <si>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</si>
  <si>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</si>
  <si>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</si>
  <si>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</si>
  <si>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</si>
  <si>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</si>
  <si>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</si>
  <si>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</si>
  <si>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</si>
  <si>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</si>
  <si>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</si>
  <si>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</si>
  <si>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</si>
  <si>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</si>
  <si>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</si>
  <si>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</si>
  <si>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</si>
  <si>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</si>
  <si>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</si>
  <si>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</si>
  <si>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</si>
  <si>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</si>
  <si>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</si>
  <si>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</si>
  <si>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</si>
  <si>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</si>
  <si>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</si>
  <si>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</si>
  <si>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</si>
  <si>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</si>
  <si>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</si>
  <si>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</si>
  <si>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</si>
  <si>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</si>
  <si>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</si>
  <si>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</si>
  <si>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</si>
  <si>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</si>
  <si>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</si>
  <si>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</si>
  <si>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</si>
  <si>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</si>
  <si>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</si>
  <si>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</si>
  <si>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</si>
  <si>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</si>
  <si>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</si>
  <si>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</si>
  <si>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</si>
  <si>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</si>
  <si>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</si>
  <si>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</si>
  <si>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</si>
  <si>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</si>
  <si>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</si>
  <si>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</si>
  <si>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</si>
  <si>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</si>
  <si>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</si>
  <si>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</si>
  <si>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</si>
  <si>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</si>
  <si>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</si>
  <si>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</si>
  <si>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</si>
  <si>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</si>
  <si>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</si>
  <si>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</si>
  <si>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</si>
  <si>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</si>
  <si>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</si>
  <si>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</si>
  <si>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</si>
  <si>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</si>
  <si>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</si>
  <si>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</si>
  <si>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</si>
  <si>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</si>
  <si>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</si>
  <si>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</si>
  <si>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</si>
  <si>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</si>
  <si>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</si>
  <si>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</si>
  <si>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</si>
  <si>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</si>
  <si>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</si>
  <si>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</si>
  <si>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</si>
  <si>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</si>
  <si>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</si>
  <si>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</si>
  <si>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</si>
  <si>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</si>
  <si>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</si>
  <si>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</si>
  <si>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</si>
  <si>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</si>
  <si>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</si>
  <si>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</si>
  <si>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</si>
  <si>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</si>
  <si>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</si>
  <si>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</si>
  <si>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</si>
  <si>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</si>
  <si>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</si>
  <si>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</si>
  <si>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</si>
  <si>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</si>
  <si>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</si>
  <si>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</si>
  <si>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</si>
  <si>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</si>
  <si>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</si>
  <si>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</si>
  <si>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</si>
  <si>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</si>
  <si>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</si>
  <si>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</si>
  <si>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</si>
  <si>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</si>
  <si>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</si>
  <si>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</si>
  <si>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</si>
  <si>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</si>
  <si>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</si>
  <si>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</si>
  <si>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</si>
  <si>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</si>
  <si>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</si>
  <si>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</si>
  <si>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</si>
  <si>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</si>
  <si>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</si>
  <si>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</si>
  <si>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</si>
  <si>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</si>
  <si>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</si>
  <si>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</si>
  <si>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</si>
  <si>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</si>
  <si>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</si>
  <si>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</si>
  <si>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</si>
  <si>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</si>
  <si>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</si>
  <si>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</si>
  <si>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</si>
  <si>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</si>
  <si>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</si>
  <si>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</si>
  <si>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</si>
  <si>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</si>
  <si>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</si>
  <si>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</si>
  <si>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</si>
  <si>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</si>
  <si>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</si>
  <si>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</si>
  <si>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</si>
  <si>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</si>
  <si>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</si>
  <si>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</si>
  <si>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</si>
  <si>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</si>
  <si>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</si>
  <si>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</si>
  <si>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</si>
  <si>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</si>
  <si>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</si>
  <si>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</si>
  <si>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</si>
  <si>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</si>
  <si>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</si>
  <si>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</si>
  <si>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</si>
  <si>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</si>
  <si>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</si>
  <si>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</si>
  <si>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</si>
  <si>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</si>
  <si>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</si>
  <si>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</si>
  <si>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</si>
  <si>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</si>
  <si>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</si>
  <si>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</si>
  <si>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</si>
  <si>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</si>
  <si>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</si>
  <si>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</si>
  <si>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</si>
  <si>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</si>
  <si>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</si>
  <si>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</si>
  <si>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</si>
  <si>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</si>
  <si>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</si>
  <si>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</si>
  <si>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</si>
  <si>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</si>
  <si>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</si>
  <si>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</si>
  <si>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</si>
  <si>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</si>
  <si>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</si>
  <si>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</si>
  <si>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</si>
  <si>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</si>
  <si>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</si>
  <si>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</si>
  <si>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</si>
  <si>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</si>
  <si>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</si>
  <si>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</si>
  <si>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</si>
  <si>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</si>
  <si>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</si>
  <si>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</si>
  <si>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</si>
  <si>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</si>
  <si>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</si>
  <si>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</si>
  <si>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</si>
  <si>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</si>
  <si>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</si>
  <si>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</si>
  <si>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</si>
  <si>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</si>
  <si>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</si>
  <si>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</si>
  <si>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</si>
  <si>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</si>
  <si>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</si>
  <si>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</si>
  <si>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</si>
  <si>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</si>
  <si>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</si>
  <si>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</si>
  <si>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</si>
  <si>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</si>
  <si>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</si>
  <si>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</si>
  <si>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</si>
  <si>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</si>
  <si>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</si>
  <si>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</si>
  <si>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</si>
  <si>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</si>
  <si>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</si>
  <si>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</si>
  <si>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</si>
  <si>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</si>
  <si>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</si>
  <si>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</si>
  <si>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</si>
  <si>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</si>
  <si>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</si>
  <si>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</si>
  <si>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</si>
  <si>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</si>
  <si>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</si>
  <si>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</si>
  <si>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</si>
  <si>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</si>
  <si>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</si>
  <si>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</si>
  <si>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</si>
  <si>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</si>
  <si>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</si>
  <si>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</si>
  <si>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</si>
  <si>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</si>
  <si>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</si>
  <si>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</si>
  <si>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</si>
  <si>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</si>
  <si>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</si>
  <si>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</si>
  <si>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</si>
  <si>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</si>
  <si>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</si>
  <si>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</si>
  <si>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</si>
  <si>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</si>
  <si>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</si>
  <si>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</si>
  <si>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</si>
  <si>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</si>
  <si>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</si>
  <si>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</si>
  <si>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</si>
  <si>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</si>
  <si>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</si>
  <si>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</si>
  <si>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</si>
  <si>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</si>
  <si>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</si>
  <si>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</si>
  <si>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</si>
  <si>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</si>
  <si>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</si>
  <si>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</si>
  <si>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</si>
  <si>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</si>
  <si>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</si>
  <si>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</si>
  <si>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</si>
  <si>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</si>
  <si>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</si>
  <si>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</si>
  <si>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</si>
  <si>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</si>
  <si>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</si>
  <si>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</si>
  <si>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</si>
  <si>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</si>
  <si>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</si>
  <si>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</si>
  <si>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</si>
  <si>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</si>
  <si>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</si>
  <si>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</si>
  <si>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</si>
  <si>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</si>
  <si>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</si>
  <si>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</si>
  <si>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</si>
  <si>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</si>
  <si>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</si>
  <si>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</si>
  <si>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</si>
  <si>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</si>
  <si>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</si>
  <si>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</si>
  <si>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</si>
  <si>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</si>
  <si>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</si>
  <si>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</si>
  <si>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</si>
  <si>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</si>
  <si>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</si>
  <si>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</si>
  <si>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</si>
  <si>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</si>
  <si>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</si>
  <si>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</si>
  <si>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</si>
  <si>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</si>
  <si>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</si>
  <si>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</si>
  <si>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</si>
  <si>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</si>
  <si>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</si>
  <si>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</si>
  <si>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</si>
  <si>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</si>
  <si>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</si>
  <si>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</si>
  <si>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</si>
  <si>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</si>
  <si>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</si>
  <si>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</si>
  <si>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</si>
  <si>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</si>
  <si>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</si>
  <si>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</si>
  <si>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</si>
  <si>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</si>
  <si>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</si>
  <si>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</si>
  <si>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</si>
  <si>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</si>
  <si>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</si>
  <si>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</si>
  <si>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</si>
  <si>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</si>
  <si>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</si>
  <si>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</si>
  <si>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</si>
  <si>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</si>
  <si>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</si>
  <si>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</si>
  <si>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</si>
  <si>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</si>
  <si>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</si>
  <si>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</si>
  <si>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</si>
  <si>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</si>
  <si>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</si>
  <si>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</si>
  <si>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</si>
  <si>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</si>
  <si>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</si>
  <si>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</si>
  <si>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</si>
  <si>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</si>
  <si>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</si>
  <si>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</si>
  <si>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</si>
  <si>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</si>
  <si>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</si>
  <si>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</si>
  <si>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</si>
  <si>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</si>
  <si>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</si>
  <si>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</si>
  <si>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</si>
  <si>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</si>
  <si>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</si>
  <si>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</si>
  <si>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</si>
  <si>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</si>
  <si>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</si>
  <si>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</si>
  <si>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</si>
  <si>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</si>
  <si>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</si>
  <si>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</si>
  <si>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</si>
  <si>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</si>
  <si>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</si>
  <si>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</si>
  <si>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</si>
  <si>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</si>
  <si>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</si>
  <si>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</si>
  <si>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</si>
  <si>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</si>
  <si>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</si>
  <si>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</si>
  <si>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</si>
  <si>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</si>
  <si>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</si>
  <si>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</si>
  <si>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</si>
  <si>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</si>
  <si>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</si>
  <si>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</si>
  <si>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</si>
  <si>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</si>
  <si>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</si>
  <si>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</si>
  <si>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</si>
  <si>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</si>
  <si>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</si>
  <si>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</si>
  <si>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</si>
  <si>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</si>
  <si>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</si>
  <si>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</si>
  <si>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</si>
  <si>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</si>
  <si>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</si>
  <si>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</si>
  <si>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</si>
  <si>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</si>
  <si>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</si>
  <si>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</si>
  <si>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</si>
  <si>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</si>
  <si>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</si>
  <si>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</si>
  <si>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</si>
  <si>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</si>
  <si>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</si>
  <si>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</si>
  <si>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</si>
  <si>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</si>
  <si>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</si>
  <si>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</si>
  <si>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</si>
  <si>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</si>
  <si>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</si>
  <si>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</si>
  <si>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</si>
  <si>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</si>
  <si>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</si>
  <si>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</si>
  <si>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</si>
  <si>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</si>
  <si>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</si>
  <si>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</si>
  <si>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</si>
  <si>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</si>
  <si>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</si>
  <si>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</si>
  <si>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</si>
  <si>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</si>
  <si>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</si>
  <si>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</si>
  <si>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</si>
  <si>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</si>
  <si>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</si>
  <si>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</si>
  <si>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</si>
  <si>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</si>
  <si>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</si>
  <si>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</si>
  <si>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</si>
  <si>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</si>
  <si>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</si>
  <si>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</si>
  <si>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</si>
  <si>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</si>
  <si>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</si>
  <si>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</si>
  <si>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</si>
  <si>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</si>
  <si>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</si>
  <si>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</si>
  <si>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</si>
  <si>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</si>
  <si>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</si>
  <si>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</si>
  <si>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</si>
  <si>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</si>
  <si>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</si>
  <si>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</si>
  <si>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</si>
  <si>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</si>
  <si>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</si>
  <si>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</si>
  <si>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</si>
  <si>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</si>
  <si>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</si>
  <si>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</si>
  <si>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</si>
  <si>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</si>
  <si>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</si>
  <si>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</si>
  <si>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</si>
  <si>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</si>
  <si>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</si>
  <si>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</si>
  <si>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</si>
  <si>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</si>
  <si>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</si>
  <si>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</si>
  <si>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</si>
  <si>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</si>
  <si>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</si>
  <si>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</si>
  <si>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</si>
  <si>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</si>
  <si>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</si>
  <si>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</si>
  <si>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</si>
  <si>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</si>
  <si>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</si>
  <si>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</si>
  <si>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</si>
  <si>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</si>
  <si>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</si>
  <si>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</si>
  <si>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</si>
  <si>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</si>
  <si>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</si>
  <si>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</si>
  <si>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</si>
  <si>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</si>
  <si>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</si>
  <si>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</si>
  <si>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</si>
  <si>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</si>
  <si>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</si>
  <si>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</si>
  <si>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</si>
  <si>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</si>
  <si>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</si>
  <si>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</si>
  <si>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</si>
  <si>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</si>
  <si>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</si>
  <si>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</si>
  <si>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</si>
  <si>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</si>
  <si>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</si>
  <si>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</si>
  <si>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</si>
  <si>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</si>
  <si>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</si>
  <si>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</si>
  <si>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</si>
  <si>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</si>
  <si>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</si>
  <si>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</si>
  <si>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</si>
  <si>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</si>
  <si>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</si>
  <si>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</si>
  <si>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</si>
  <si>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</si>
  <si>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</si>
  <si>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</si>
  <si>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</si>
  <si>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</si>
  <si>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</si>
  <si>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</si>
  <si>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</si>
  <si>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</si>
  <si>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</si>
  <si>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</si>
  <si>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</si>
  <si>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</si>
  <si>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</si>
  <si>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</si>
  <si>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</si>
  <si>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</si>
  <si>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</si>
  <si>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</si>
  <si>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</si>
  <si>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</si>
  <si>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</si>
  <si>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</si>
  <si>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</si>
  <si>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</si>
  <si>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</si>
  <si>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</si>
  <si>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</si>
  <si>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</si>
  <si>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</si>
  <si>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</si>
  <si>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</si>
  <si>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</si>
  <si>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</si>
  <si>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</si>
  <si>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</si>
  <si>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</si>
  <si>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</si>
  <si>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</si>
  <si>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</si>
  <si>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</si>
  <si>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</si>
  <si>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</si>
  <si>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</si>
  <si>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</si>
  <si>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</si>
  <si>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</si>
  <si>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</si>
  <si>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</si>
  <si>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</si>
  <si>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</si>
  <si>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</si>
  <si>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</si>
  <si>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</si>
  <si>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</si>
  <si>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</si>
  <si>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</si>
  <si>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</si>
  <si>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</si>
  <si>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</si>
  <si>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</si>
  <si>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</si>
  <si>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</si>
  <si>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</si>
  <si>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</si>
  <si>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</si>
  <si>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</si>
  <si>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</si>
  <si>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</si>
  <si>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</si>
  <si>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</si>
  <si>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</si>
  <si>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</si>
  <si>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</si>
  <si>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</si>
  <si>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</si>
  <si>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</si>
  <si>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</si>
  <si>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</si>
  <si>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</si>
  <si>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</si>
  <si>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</si>
  <si>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</si>
  <si>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</si>
  <si>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</si>
  <si>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</si>
  <si>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</si>
  <si>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</si>
  <si>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</si>
  <si>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</si>
  <si>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</si>
  <si>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</si>
  <si>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</si>
  <si>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</si>
  <si>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</si>
  <si>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</si>
  <si>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</si>
  <si>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</si>
  <si>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</si>
  <si>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</si>
  <si>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</si>
  <si>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</si>
  <si>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</si>
  <si>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</si>
  <si>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</si>
  <si>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</si>
  <si>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</si>
  <si>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</si>
  <si>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</si>
  <si>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</si>
  <si>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</si>
  <si>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</si>
  <si>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</si>
  <si>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</si>
  <si>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</si>
  <si>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</si>
  <si>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</si>
  <si>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</si>
  <si>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</si>
  <si>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</si>
  <si>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</si>
  <si>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</si>
  <si>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</si>
  <si>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</si>
  <si>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</si>
  <si>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</si>
  <si>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</si>
  <si>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</si>
  <si>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</si>
  <si>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</si>
  <si>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</si>
  <si>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</si>
  <si>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</si>
  <si>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</si>
  <si>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</si>
  <si>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</si>
  <si>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</si>
  <si>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</si>
  <si>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</si>
  <si>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</si>
  <si>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</si>
  <si>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</si>
  <si>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</si>
  <si>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</si>
  <si>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</si>
  <si>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</si>
  <si>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</si>
  <si>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</si>
  <si>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</si>
  <si>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</si>
  <si>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</si>
  <si>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</si>
  <si>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</si>
  <si>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</si>
  <si>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</si>
  <si>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</si>
  <si>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</si>
  <si>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</si>
  <si>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</si>
  <si>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</si>
  <si>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</si>
  <si>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</si>
  <si>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</si>
  <si>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</si>
  <si>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</si>
  <si>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</si>
  <si>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</si>
  <si>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</si>
  <si>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</si>
  <si>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</si>
  <si>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</si>
  <si>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</si>
  <si>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</si>
  <si>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</si>
  <si>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</si>
  <si>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</si>
  <si>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</si>
  <si>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</si>
  <si>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</si>
  <si>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</si>
  <si>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</si>
  <si>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</si>
  <si>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</si>
  <si>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</si>
  <si>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</si>
  <si>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</si>
  <si>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</si>
  <si>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</si>
  <si>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</si>
  <si>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</si>
  <si>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</si>
  <si>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</si>
  <si>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</si>
  <si>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</si>
  <si>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</si>
  <si>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</si>
  <si>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</si>
  <si>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</si>
  <si>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</si>
  <si>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</si>
  <si>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</si>
  <si>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</si>
  <si>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</si>
  <si>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</si>
  <si>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</si>
  <si>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</si>
  <si>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</si>
  <si>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</si>
  <si>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</si>
  <si>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</si>
  <si>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</si>
  <si>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</si>
  <si>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</si>
  <si>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</si>
  <si>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</si>
  <si>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</si>
  <si>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</si>
  <si>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</si>
  <si>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</si>
  <si>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</si>
  <si>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</si>
  <si>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</si>
  <si>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</si>
  <si>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</si>
  <si>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</si>
  <si>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</si>
  <si>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</si>
  <si>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</si>
  <si>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</si>
  <si>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</si>
  <si>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</si>
  <si>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</si>
  <si>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</si>
  <si>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</si>
  <si>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</si>
  <si>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</si>
  <si>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</si>
  <si>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</si>
  <si>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</si>
  <si>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</si>
  <si>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</si>
  <si>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</si>
  <si>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</si>
  <si>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</si>
  <si>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</si>
  <si>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</si>
  <si>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</si>
  <si>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</si>
  <si>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</si>
  <si>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</si>
  <si>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</si>
  <si>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</si>
  <si>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</si>
  <si>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</si>
  <si>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</si>
  <si>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</si>
  <si>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</si>
  <si>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</si>
  <si>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</si>
  <si>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</si>
  <si>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</si>
  <si>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</si>
  <si>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</si>
  <si>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</si>
  <si>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</si>
  <si>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</si>
  <si>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</si>
  <si>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</si>
  <si>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</si>
  <si>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</si>
  <si>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</si>
  <si>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</si>
  <si>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</si>
  <si>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</si>
  <si>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</si>
  <si>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</si>
  <si>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</si>
  <si>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</si>
  <si>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</si>
  <si>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</si>
  <si>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</si>
  <si>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</si>
  <si>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</si>
  <si>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</si>
  <si>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</si>
  <si>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</si>
  <si>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</si>
  <si>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</si>
  <si>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</si>
  <si>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</si>
  <si>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</si>
  <si>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</si>
  <si>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</si>
  <si>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</si>
  <si>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</si>
  <si>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</si>
  <si>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</si>
  <si>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</si>
  <si>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</si>
  <si>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</si>
  <si>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</si>
  <si>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</si>
  <si>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</si>
  <si>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</si>
  <si>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</si>
  <si>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</si>
  <si>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</si>
  <si>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</si>
  <si>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</si>
  <si>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</si>
  <si>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</si>
  <si>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</si>
  <si>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</si>
  <si>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</si>
  <si>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</si>
  <si>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</si>
  <si>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</si>
  <si>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</si>
  <si>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</si>
  <si>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</si>
  <si>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</si>
  <si>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</si>
  <si>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</si>
  <si>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</si>
  <si>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</si>
  <si>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</si>
  <si>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</si>
  <si>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</si>
  <si>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</si>
  <si>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</si>
  <si>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</si>
  <si>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</si>
  <si>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</si>
  <si>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</si>
  <si>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</si>
  <si>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</si>
  <si>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</si>
  <si>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</si>
  <si>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</si>
  <si>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</si>
  <si>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</si>
  <si>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</si>
  <si>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</si>
  <si>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</si>
  <si>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</si>
  <si>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</si>
  <si>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</si>
  <si>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</si>
  <si>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</si>
  <si>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</si>
  <si>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</si>
  <si>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</si>
  <si>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</si>
  <si>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</si>
  <si>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</si>
  <si>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</si>
  <si>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</si>
  <si>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</si>
  <si>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</si>
  <si>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</si>
  <si>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</si>
  <si>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</si>
  <si>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</si>
  <si>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</si>
  <si>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</si>
  <si>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</si>
  <si>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</si>
  <si>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</si>
  <si>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</si>
  <si>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</si>
  <si>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</si>
  <si>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</si>
  <si>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</si>
  <si>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</si>
  <si>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</si>
  <si>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</si>
  <si>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</si>
  <si>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</si>
  <si>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</si>
  <si>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</si>
  <si>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</si>
  <si>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</si>
  <si>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</si>
  <si>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</si>
  <si>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</si>
  <si>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</si>
  <si>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</si>
  <si>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</si>
  <si>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</si>
  <si>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</si>
  <si>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</si>
  <si>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</si>
  <si>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</si>
  <si>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</si>
  <si>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</si>
  <si>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</si>
  <si>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</si>
  <si>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</si>
  <si>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</si>
  <si>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</si>
  <si>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</si>
  <si>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</si>
  <si>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</si>
  <si>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</si>
  <si>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</si>
  <si>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</si>
  <si>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</si>
  <si>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</si>
  <si>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</si>
  <si>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</si>
  <si>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</si>
  <si>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</si>
  <si>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</si>
  <si>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</si>
  <si>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</si>
  <si>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</si>
  <si>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</si>
  <si>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</si>
  <si>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</si>
  <si>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</si>
  <si>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</si>
  <si>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</si>
  <si>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</si>
  <si>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</si>
  <si>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</si>
  <si>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</si>
  <si>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</si>
  <si>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</si>
  <si>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</si>
  <si>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</si>
  <si>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</si>
  <si>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</si>
  <si>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</si>
  <si>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</si>
  <si>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</si>
  <si>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</si>
  <si>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</si>
  <si>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</si>
  <si>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</si>
  <si>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</si>
  <si>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</si>
  <si>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</si>
  <si>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</si>
  <si>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</si>
  <si>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</si>
  <si>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</si>
  <si>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</si>
  <si>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</si>
  <si>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</si>
  <si>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</si>
  <si>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</si>
  <si>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</si>
  <si>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</si>
  <si>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</si>
  <si>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</si>
  <si>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</si>
  <si>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</si>
  <si>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</si>
  <si>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</si>
  <si>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</si>
  <si>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</si>
  <si>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</si>
  <si>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</si>
  <si>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</si>
  <si>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</si>
  <si>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</si>
  <si>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</si>
  <si>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</si>
  <si>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</si>
  <si>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</si>
  <si>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</si>
  <si>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</si>
  <si>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</si>
  <si>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</si>
  <si>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</si>
  <si>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</si>
  <si>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</si>
  <si>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</si>
  <si>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</si>
  <si>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</si>
  <si>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</si>
  <si>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</si>
  <si>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</si>
  <si>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</si>
  <si>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</si>
  <si>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</si>
  <si>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</si>
  <si>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</si>
  <si>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</si>
  <si>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</si>
  <si>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</si>
  <si>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</si>
  <si>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</si>
  <si>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</si>
  <si>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</si>
  <si>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</si>
  <si>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</si>
  <si>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</si>
  <si>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</si>
  <si>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</si>
  <si>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</si>
  <si>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</si>
  <si>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</si>
  <si>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</si>
  <si>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</si>
  <si>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</si>
  <si>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</si>
  <si>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</si>
  <si>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</si>
  <si>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</si>
  <si>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</si>
  <si>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</si>
  <si>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</si>
  <si>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</si>
  <si>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</si>
  <si>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</si>
  <si>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</si>
  <si>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</si>
  <si>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</si>
  <si>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</si>
  <si>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</si>
  <si>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</si>
  <si>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</si>
  <si>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</si>
  <si>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</si>
  <si>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</si>
  <si>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</si>
  <si>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</si>
  <si>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</si>
  <si>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</si>
  <si>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</si>
  <si>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</si>
  <si>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</si>
  <si>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</si>
  <si>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</si>
  <si>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</si>
  <si>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</si>
  <si>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</si>
  <si>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</si>
  <si>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</si>
  <si>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</si>
  <si>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</si>
  <si>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</si>
  <si>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</si>
  <si>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</si>
  <si>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</si>
  <si>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</si>
  <si>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</si>
  <si>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</si>
  <si>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</si>
  <si>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</si>
  <si>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</si>
  <si>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</si>
  <si>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</si>
  <si>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</si>
  <si>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</si>
  <si>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</si>
  <si>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</si>
  <si>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</si>
  <si>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</si>
  <si>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</si>
  <si>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</si>
  <si>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</si>
  <si>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</si>
  <si>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</si>
  <si>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</si>
  <si>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</si>
  <si>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</si>
  <si>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</si>
  <si>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</si>
  <si>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</si>
  <si>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</si>
  <si>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</si>
  <si>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</si>
  <si>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</si>
  <si>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</si>
  <si>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</si>
  <si>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</si>
  <si>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</si>
  <si>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</si>
  <si>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</si>
  <si>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</si>
  <si>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</si>
  <si>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</si>
  <si>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</si>
  <si>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</si>
  <si>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</si>
  <si>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</si>
  <si>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</si>
  <si>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</si>
  <si>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</si>
  <si>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</si>
  <si>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</si>
  <si>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</si>
  <si>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</si>
  <si>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</si>
  <si>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</si>
  <si>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</si>
  <si>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</si>
  <si>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</si>
  <si>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</si>
  <si>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</si>
  <si>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</si>
  <si>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</si>
  <si>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</si>
  <si>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</si>
  <si>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</si>
  <si>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</si>
  <si>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</si>
  <si>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</si>
  <si>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</si>
  <si>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</si>
  <si>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</si>
  <si>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</si>
  <si>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</si>
  <si>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</si>
  <si>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</si>
  <si>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</si>
  <si>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</si>
  <si>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</si>
  <si>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</si>
  <si>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</si>
  <si>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</si>
  <si>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</si>
  <si>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</si>
  <si>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</si>
  <si>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</si>
  <si>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</si>
  <si>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</si>
  <si>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</si>
  <si>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</si>
  <si>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</si>
  <si>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</si>
  <si>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</si>
  <si>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</si>
  <si>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</si>
  <si>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</si>
  <si>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</si>
  <si>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</si>
  <si>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</si>
  <si>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</si>
  <si>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</si>
  <si>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</si>
  <si>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</si>
  <si>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</si>
  <si>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</si>
  <si>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</si>
  <si>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</si>
  <si>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</si>
  <si>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</si>
  <si>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</si>
  <si>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</si>
  <si>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</si>
  <si>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</si>
  <si>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</si>
  <si>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</si>
  <si>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</si>
  <si>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</si>
  <si>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</si>
  <si>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</si>
  <si>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</si>
  <si>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</si>
  <si>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</si>
  <si>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</si>
  <si>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</si>
  <si>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</si>
  <si>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</si>
  <si>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</si>
  <si>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</si>
  <si>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</si>
  <si>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</si>
  <si>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</si>
  <si>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</si>
  <si>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</si>
  <si>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</si>
  <si>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</si>
  <si>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</si>
  <si>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</si>
  <si>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</si>
  <si>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</si>
  <si>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</si>
  <si>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</si>
  <si>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</si>
  <si>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</si>
  <si>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</si>
  <si>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</si>
  <si>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</si>
  <si>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</si>
  <si>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</si>
  <si>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</si>
  <si>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</si>
  <si>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</si>
  <si>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</si>
  <si>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</si>
  <si>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</si>
  <si>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</si>
  <si>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</si>
  <si>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</si>
  <si>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</si>
  <si>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</si>
  <si>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</si>
  <si>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</si>
  <si>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</si>
  <si>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</si>
  <si>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</si>
  <si>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</si>
  <si>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</si>
  <si>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</si>
  <si>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</si>
  <si>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</si>
  <si>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</si>
  <si>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</si>
  <si>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</si>
  <si>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</si>
  <si>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</si>
  <si>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</si>
  <si>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</si>
  <si>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</si>
  <si>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</si>
  <si>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</si>
  <si>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</si>
  <si>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</si>
  <si>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</si>
  <si>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</si>
  <si>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</si>
  <si>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</si>
  <si>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</si>
  <si>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</si>
  <si>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</si>
  <si>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</si>
  <si>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</si>
  <si>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</si>
  <si>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</si>
  <si>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</si>
  <si>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</si>
  <si>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</si>
  <si>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</si>
  <si>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</si>
  <si>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</si>
  <si>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</si>
  <si>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</si>
  <si>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</si>
  <si>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</si>
  <si>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</si>
  <si>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</si>
  <si>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</si>
  <si>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</si>
  <si>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</si>
  <si>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</si>
  <si>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</si>
  <si>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</si>
  <si>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</si>
  <si>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</si>
  <si>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</si>
  <si>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</si>
  <si>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</si>
  <si>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</si>
  <si>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</si>
  <si>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</si>
  <si>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</si>
  <si>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</si>
  <si>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</si>
  <si>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</si>
  <si>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</si>
  <si>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</si>
  <si>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</si>
  <si>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</si>
  <si>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</si>
  <si>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</si>
  <si>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</si>
  <si>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</si>
  <si>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</si>
  <si>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</si>
  <si>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</si>
  <si>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</si>
  <si>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</si>
  <si>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</si>
  <si>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</si>
  <si>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</si>
  <si>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</si>
  <si>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</si>
  <si>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</si>
  <si>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</si>
  <si>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</si>
  <si>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</si>
  <si>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</si>
  <si>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</si>
  <si>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</si>
  <si>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</si>
  <si>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</si>
  <si>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</si>
  <si>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</si>
  <si>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</si>
  <si>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</si>
  <si>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</si>
  <si>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</si>
  <si>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</si>
  <si>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</si>
  <si>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</si>
  <si>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</si>
  <si>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</si>
  <si>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</si>
  <si>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</si>
  <si>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</si>
  <si>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</si>
  <si>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</si>
  <si>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</si>
  <si>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</si>
  <si>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</si>
  <si>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</si>
  <si>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</si>
  <si>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</si>
  <si>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</si>
  <si>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</si>
  <si>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</si>
  <si>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</si>
  <si>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</si>
  <si>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</si>
  <si>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</si>
  <si>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</si>
  <si>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</si>
  <si>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</si>
  <si>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</si>
  <si>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</si>
  <si>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</si>
  <si>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</si>
  <si>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</si>
  <si>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</si>
  <si>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</si>
  <si>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</si>
  <si>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</si>
  <si>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</si>
  <si>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</si>
  <si>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</si>
  <si>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</si>
  <si>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</si>
  <si>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</si>
  <si>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</si>
  <si>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</si>
  <si>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</si>
  <si>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</si>
  <si>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</si>
  <si>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</si>
  <si>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</si>
  <si>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</si>
  <si>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</si>
  <si>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</si>
  <si>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</si>
  <si>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</si>
  <si>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</si>
  <si>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</si>
  <si>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</si>
  <si>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</si>
  <si>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</si>
  <si>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</si>
  <si>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</si>
  <si>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</si>
  <si>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</si>
  <si>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</si>
  <si>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</si>
  <si>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</si>
  <si>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</si>
  <si>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</si>
  <si>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</si>
  <si>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</si>
  <si>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</si>
  <si>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</si>
  <si>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</si>
  <si>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</si>
  <si>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</si>
  <si>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</si>
  <si>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</si>
  <si>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</si>
  <si>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</si>
  <si>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</si>
  <si>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</si>
  <si>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</si>
  <si>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</si>
  <si>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</si>
  <si>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</si>
  <si>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</si>
  <si>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</si>
  <si>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</si>
  <si>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</si>
  <si>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</si>
  <si>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</si>
  <si>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</si>
  <si>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</si>
  <si>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</si>
  <si>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</si>
  <si>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</si>
  <si>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</si>
  <si>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</si>
  <si>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</si>
  <si>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</si>
  <si>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</si>
  <si>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</si>
  <si>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</si>
  <si>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</si>
  <si>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</si>
  <si>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</si>
  <si>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</si>
  <si>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</si>
  <si>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</si>
  <si>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</si>
  <si>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</si>
  <si>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</si>
  <si>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</si>
  <si>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</si>
  <si>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</si>
  <si>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</si>
  <si>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</si>
  <si>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</si>
  <si>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</si>
  <si>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</si>
  <si>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</si>
  <si>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</si>
  <si>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</si>
  <si>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</si>
  <si>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</si>
  <si>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</si>
  <si>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</si>
  <si>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</si>
  <si>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</si>
  <si>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</si>
  <si>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</si>
  <si>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</si>
  <si>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</si>
  <si>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</si>
  <si>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</si>
  <si>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</si>
  <si>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</si>
  <si>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</si>
  <si>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</si>
  <si>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</si>
  <si>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</si>
  <si>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</si>
  <si>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</si>
  <si>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</si>
  <si>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</si>
  <si>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</si>
  <si>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</si>
  <si>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</si>
  <si>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</si>
  <si>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</si>
  <si>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</si>
  <si>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</si>
  <si>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</si>
  <si>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</si>
  <si>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</si>
  <si>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</si>
  <si>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</si>
  <si>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</si>
  <si>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</si>
  <si>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</si>
  <si>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</si>
  <si>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</si>
  <si>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</si>
  <si>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</si>
  <si>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</si>
  <si>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</si>
  <si>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</si>
  <si>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</si>
  <si>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</si>
  <si>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</si>
  <si>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</si>
  <si>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</si>
  <si>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</si>
  <si>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</si>
  <si>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</si>
  <si>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</si>
  <si>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</si>
  <si>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</si>
  <si>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</si>
  <si>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</si>
  <si>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</si>
  <si>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</si>
  <si>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</si>
  <si>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</si>
  <si>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</si>
  <si>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</si>
  <si>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</si>
  <si>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</si>
  <si>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</si>
  <si>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</si>
  <si>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</si>
  <si>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</si>
  <si>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</si>
  <si>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</si>
  <si>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</si>
  <si>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</si>
  <si>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</si>
  <si>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</si>
  <si>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</si>
  <si>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</si>
  <si>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</si>
  <si>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</si>
  <si>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</si>
  <si>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</si>
  <si>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</si>
  <si>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</si>
  <si>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</si>
  <si>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</si>
  <si>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</si>
  <si>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</si>
  <si>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</si>
  <si>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</si>
  <si>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</si>
  <si>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</si>
  <si>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</si>
  <si>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</si>
  <si>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</si>
  <si>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</si>
  <si>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</si>
  <si>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</si>
  <si>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</si>
  <si>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</si>
  <si>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</si>
  <si>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</si>
  <si>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</si>
  <si>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</si>
  <si>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</si>
  <si>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</si>
  <si>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</si>
  <si>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</si>
  <si>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</si>
  <si>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</si>
  <si>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</si>
  <si>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</si>
  <si>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</si>
  <si>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</si>
  <si>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</si>
  <si>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</si>
  <si>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</si>
  <si>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</si>
  <si>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</si>
  <si>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</si>
  <si>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</si>
  <si>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</si>
  <si>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</si>
  <si>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</si>
  <si>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</si>
  <si>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</si>
  <si>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</si>
  <si>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</si>
  <si>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</si>
  <si>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</si>
  <si>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</si>
  <si>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</si>
  <si>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</si>
  <si>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</si>
  <si>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</si>
  <si>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</si>
  <si>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</si>
  <si>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</si>
  <si>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</si>
  <si>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</si>
  <si>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</si>
  <si>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</si>
  <si>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</si>
  <si>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</si>
  <si>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</si>
  <si>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</si>
  <si>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</si>
  <si>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</si>
  <si>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</si>
  <si>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</si>
  <si>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</si>
  <si>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</si>
  <si>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</si>
  <si>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</si>
  <si>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</si>
  <si>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</si>
  <si>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</si>
  <si>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</si>
  <si>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</si>
  <si>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</si>
  <si>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</si>
  <si>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</si>
  <si>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</si>
  <si>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</si>
  <si>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</si>
  <si>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</si>
  <si>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</si>
  <si>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</si>
  <si>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</si>
  <si>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</si>
  <si>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</si>
  <si>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</si>
  <si>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</si>
  <si>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</si>
  <si>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</si>
  <si>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</si>
  <si>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</si>
  <si>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</si>
  <si>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</si>
  <si>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</si>
  <si>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</si>
  <si>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</si>
  <si>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</si>
  <si>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</si>
  <si>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</si>
  <si>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</si>
  <si>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</si>
  <si>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</si>
  <si>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</si>
  <si>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</si>
  <si>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</si>
  <si>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</si>
  <si>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</si>
  <si>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</si>
  <si>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</si>
  <si>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</si>
  <si>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</si>
  <si>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</si>
  <si>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</si>
  <si>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</si>
  <si>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</si>
  <si>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</si>
  <si>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</si>
  <si>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</si>
  <si>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</si>
  <si>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</si>
  <si>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</si>
  <si>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</si>
  <si>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</si>
  <si>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</si>
  <si>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</si>
  <si>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</si>
  <si>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</si>
  <si>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</si>
  <si>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</si>
  <si>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</si>
  <si>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</si>
  <si>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</si>
  <si>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</si>
  <si>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</si>
  <si>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</si>
  <si>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</si>
  <si>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</si>
  <si>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</si>
  <si>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</si>
  <si>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</si>
  <si>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</si>
  <si>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</si>
  <si>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</si>
  <si>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</si>
  <si>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</si>
  <si>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</si>
  <si>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</si>
  <si>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</si>
  <si>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</si>
  <si>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</si>
  <si>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</si>
  <si>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</si>
  <si>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</si>
  <si>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</si>
  <si>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</si>
  <si>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</si>
  <si>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</si>
  <si>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</si>
  <si>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</si>
  <si>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</si>
  <si>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</si>
  <si>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</si>
  <si>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</si>
  <si>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</si>
  <si>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</si>
  <si>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</si>
  <si>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</si>
  <si>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</si>
  <si>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</si>
  <si>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</si>
  <si>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</si>
  <si>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</si>
  <si>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</si>
  <si>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</si>
  <si>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</si>
  <si>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</si>
  <si>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</si>
  <si>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</si>
  <si>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</si>
  <si>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</si>
  <si>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</si>
  <si>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</si>
  <si>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</si>
  <si>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</si>
  <si>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</si>
  <si>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</si>
  <si>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</si>
  <si>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</si>
  <si>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</si>
  <si>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</si>
  <si>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</si>
  <si>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</si>
  <si>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</si>
  <si>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</si>
  <si>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</si>
  <si>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</si>
  <si>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</si>
  <si>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</si>
  <si>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</si>
  <si>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</si>
  <si>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</si>
  <si>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</si>
  <si>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</si>
  <si>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</si>
  <si>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</si>
  <si>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</si>
  <si>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</si>
  <si>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</si>
  <si>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</si>
  <si>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</si>
  <si>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</si>
  <si>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</si>
  <si>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</si>
  <si>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</si>
  <si>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</si>
  <si>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</si>
  <si>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</si>
  <si>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</si>
  <si>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</si>
  <si>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</si>
  <si>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</si>
  <si>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</si>
  <si>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</si>
  <si>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</si>
  <si>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</si>
  <si>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</si>
  <si>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</si>
  <si>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</si>
  <si>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</si>
  <si>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</si>
  <si>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</si>
  <si>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</si>
  <si>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</si>
  <si>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</si>
  <si>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</si>
  <si>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</si>
  <si>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</si>
  <si>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</si>
  <si>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</si>
  <si>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</si>
  <si>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</si>
  <si>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</si>
  <si>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</si>
  <si>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</si>
  <si>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</si>
  <si>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</si>
  <si>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</si>
  <si>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</si>
  <si>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</si>
  <si>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</si>
  <si>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</si>
  <si>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</si>
  <si>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</si>
  <si>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</si>
  <si>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</si>
  <si>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</si>
  <si>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</si>
  <si>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</si>
  <si>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</si>
  <si>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</si>
  <si>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</si>
  <si>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</si>
  <si>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</si>
  <si>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</si>
  <si>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</si>
  <si>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</si>
  <si>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</si>
  <si>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</si>
  <si>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</si>
  <si>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</si>
  <si>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</si>
  <si>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</si>
  <si>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</si>
  <si>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</si>
  <si>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</si>
  <si>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</si>
  <si>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</si>
  <si>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</si>
  <si>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</si>
  <si>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</si>
  <si>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</si>
  <si>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</si>
  <si>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</si>
  <si>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</si>
  <si>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</si>
  <si>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</si>
  <si>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</si>
  <si>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</si>
  <si>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</si>
  <si>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</si>
  <si>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</si>
  <si>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</si>
  <si>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</si>
  <si>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</si>
  <si>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</si>
  <si>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</si>
  <si>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</si>
  <si>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</si>
  <si>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</si>
  <si>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</si>
  <si>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</si>
  <si>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</si>
  <si>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</si>
  <si>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</si>
  <si>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</si>
  <si>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</si>
  <si>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</si>
  <si>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</si>
  <si>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</si>
  <si>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</si>
  <si>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</si>
  <si>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</si>
  <si>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</si>
  <si>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</si>
  <si>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</si>
  <si>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</si>
  <si>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</si>
  <si>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</si>
  <si>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</si>
  <si>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</si>
  <si>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</si>
  <si>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</si>
  <si>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</si>
  <si>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</si>
  <si>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</si>
  <si>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</si>
  <si>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</si>
  <si>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</si>
  <si>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</si>
  <si>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</si>
  <si>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</si>
  <si>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</si>
  <si>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</si>
  <si>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</si>
  <si>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</si>
  <si>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</si>
  <si>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</si>
  <si>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</si>
  <si>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</si>
  <si>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</si>
  <si>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</si>
  <si>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</si>
  <si>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</si>
  <si>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</si>
  <si>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</si>
  <si>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</si>
  <si>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</si>
  <si>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</si>
  <si>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</si>
  <si>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</si>
  <si>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</si>
  <si>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</si>
  <si>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</si>
  <si>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</si>
  <si>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</si>
  <si>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</si>
  <si>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</si>
  <si>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</si>
  <si>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</si>
  <si>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</si>
  <si>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</si>
  <si>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</si>
  <si>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</si>
  <si>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</si>
  <si>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</si>
  <si>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</si>
  <si>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</si>
  <si>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</si>
  <si>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</si>
  <si>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</si>
  <si>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</si>
  <si>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</si>
  <si>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</si>
  <si>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</si>
  <si>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</si>
  <si>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</si>
  <si>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</si>
  <si>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</si>
  <si>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</si>
  <si>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</si>
  <si>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</si>
  <si>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</si>
  <si>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</si>
  <si>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</si>
  <si>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</si>
  <si>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</si>
  <si>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</si>
  <si>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</si>
  <si>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</si>
  <si>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</si>
  <si>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</si>
  <si>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</si>
  <si>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</si>
  <si>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</si>
  <si>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</si>
  <si>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</si>
  <si>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</si>
  <si>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</si>
  <si>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</si>
  <si>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</si>
  <si>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</si>
  <si>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</si>
  <si>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</si>
  <si>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</si>
  <si>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</si>
  <si>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</si>
  <si>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</si>
  <si>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</si>
  <si>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</si>
  <si>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</si>
  <si>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</si>
  <si>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</si>
  <si>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</si>
  <si>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</si>
  <si>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</si>
  <si>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</si>
  <si>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</si>
  <si>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</si>
  <si>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</si>
  <si>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</si>
  <si>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</si>
  <si>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</si>
  <si>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</si>
  <si>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</si>
  <si>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</si>
  <si>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</si>
  <si>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</si>
  <si>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</si>
  <si>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</si>
  <si>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</si>
  <si>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</si>
  <si>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</si>
  <si>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</si>
  <si>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</si>
  <si>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</si>
  <si>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</si>
  <si>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</si>
  <si>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</si>
  <si>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</si>
  <si>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</si>
  <si>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</si>
  <si>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</si>
  <si>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</si>
  <si>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</si>
  <si>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</si>
  <si>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</si>
  <si>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</si>
  <si>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</si>
  <si>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</si>
  <si>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</si>
  <si>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</si>
  <si>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</si>
  <si>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</si>
  <si>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</si>
  <si>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</si>
  <si>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</si>
  <si>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</si>
  <si>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</si>
  <si>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</si>
  <si>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</si>
  <si>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</si>
  <si>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</si>
  <si>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</si>
  <si>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</si>
  <si>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</si>
  <si>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</si>
  <si>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</si>
  <si>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</si>
  <si>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</si>
  <si>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</si>
  <si>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</si>
  <si>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</si>
  <si>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</si>
  <si>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</si>
  <si>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</si>
  <si>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</si>
  <si>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</si>
  <si>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</si>
  <si>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</si>
  <si>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</si>
  <si>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</si>
  <si>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</si>
  <si>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</si>
  <si>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</si>
  <si>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</si>
  <si>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</si>
  <si>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</si>
  <si>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</si>
  <si>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</si>
  <si>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</si>
  <si>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</si>
  <si>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</si>
  <si>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</si>
  <si>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</si>
  <si>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</si>
  <si>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</si>
  <si>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</si>
  <si>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</si>
  <si>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</si>
  <si>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</si>
  <si>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</si>
  <si>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</si>
  <si>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</si>
  <si>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</si>
  <si>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</si>
  <si>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</si>
  <si>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</si>
  <si>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</si>
  <si>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</si>
  <si>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</si>
  <si>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</si>
  <si>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</si>
  <si>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</si>
  <si>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</si>
  <si>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</si>
  <si>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</si>
  <si>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</si>
  <si>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</si>
  <si>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</si>
  <si>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</si>
  <si>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</si>
  <si>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</si>
  <si>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</si>
  <si>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</si>
  <si>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</si>
  <si>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</si>
  <si>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</si>
  <si>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</si>
  <si>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</si>
  <si>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</si>
  <si>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</si>
  <si>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</si>
  <si>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</si>
  <si>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</si>
  <si>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</si>
  <si>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</si>
  <si>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</si>
  <si>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</si>
  <si>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</si>
  <si>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</si>
  <si>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</si>
  <si>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</si>
  <si>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</si>
  <si>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</si>
  <si>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</si>
  <si>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</si>
  <si>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</si>
  <si>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</si>
  <si>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</si>
  <si>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</si>
  <si>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</si>
  <si>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</si>
  <si>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</si>
  <si>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</si>
  <si>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</si>
  <si>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</si>
  <si>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</si>
  <si>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</si>
  <si>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</si>
  <si>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</si>
  <si>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</si>
  <si>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</si>
  <si>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</si>
  <si>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</si>
  <si>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</si>
  <si>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</si>
  <si>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</si>
  <si>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</si>
  <si>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</si>
  <si>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</si>
  <si>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</si>
  <si>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</si>
  <si>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</si>
  <si>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</si>
  <si>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</si>
  <si>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</si>
  <si>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</si>
  <si>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</si>
  <si>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</si>
  <si>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</si>
  <si>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</si>
  <si>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</si>
  <si>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</si>
  <si>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</si>
  <si>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</si>
  <si>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</si>
  <si>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</si>
  <si>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</si>
  <si>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</si>
  <si>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</si>
  <si>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</si>
  <si>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</si>
  <si>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</si>
  <si>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</si>
  <si>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</si>
  <si>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</si>
  <si>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</si>
  <si>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</si>
  <si>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</si>
  <si>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</si>
  <si>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</si>
  <si>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</si>
  <si>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</si>
  <si>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</si>
  <si>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</si>
  <si>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</si>
  <si>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</si>
  <si>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</si>
  <si>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</si>
  <si>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</si>
  <si>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</si>
  <si>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</si>
  <si>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</si>
  <si>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</si>
  <si>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</si>
  <si>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</si>
  <si>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</si>
  <si>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</si>
  <si>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</si>
  <si>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</si>
  <si>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</si>
  <si>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</si>
  <si>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</si>
  <si>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</si>
  <si>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</si>
  <si>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</si>
  <si>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</si>
  <si>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</si>
  <si>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</si>
  <si>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</si>
  <si>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</si>
  <si>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</si>
  <si>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</si>
  <si>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</si>
  <si>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</si>
  <si>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</si>
  <si>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</si>
  <si>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</si>
  <si>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</si>
  <si>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</si>
  <si>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</si>
  <si>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</si>
  <si>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</si>
  <si>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</si>
  <si>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</si>
  <si>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</si>
  <si>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</si>
  <si>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</si>
  <si>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</si>
  <si>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</si>
  <si>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</si>
  <si>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</si>
  <si>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</si>
  <si>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</si>
  <si>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</si>
  <si>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</si>
  <si>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</si>
  <si>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</si>
  <si>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</si>
  <si>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</si>
  <si>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</si>
  <si>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</si>
  <si>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</si>
  <si>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</si>
  <si>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</si>
  <si>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</si>
  <si>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</si>
  <si>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</si>
  <si>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</si>
  <si>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</si>
  <si>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</si>
  <si>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</si>
  <si>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</si>
  <si>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</si>
  <si>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</si>
  <si>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</si>
  <si>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</si>
  <si>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</si>
  <si>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</si>
  <si>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</si>
  <si>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</si>
  <si>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</si>
  <si>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</si>
  <si>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</si>
  <si>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</si>
  <si>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</si>
  <si>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</si>
  <si>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</si>
  <si>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</si>
  <si>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</si>
  <si>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</si>
  <si>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</si>
  <si>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</si>
  <si>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</si>
  <si>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</si>
  <si>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</si>
  <si>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</si>
  <si>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</si>
  <si>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</si>
  <si>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</si>
  <si>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</si>
  <si>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</si>
  <si>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</si>
  <si>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</si>
  <si>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</si>
  <si>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</si>
  <si>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</si>
  <si>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</si>
  <si>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</si>
  <si>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</si>
  <si>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</si>
  <si>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</si>
  <si>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</si>
  <si>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</si>
  <si>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</si>
  <si>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</si>
  <si>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</si>
  <si>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</si>
  <si>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</si>
  <si>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</si>
  <si>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</si>
  <si>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</si>
  <si>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</si>
  <si>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</si>
  <si>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</si>
  <si>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</si>
  <si>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</si>
  <si>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</si>
  <si>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</si>
  <si>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</si>
  <si>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</si>
  <si>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</si>
  <si>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</si>
  <si>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</si>
  <si>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</si>
  <si>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</si>
  <si>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</si>
  <si>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</si>
  <si>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</si>
  <si>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</si>
  <si>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</si>
  <si>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</si>
  <si>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</si>
  <si>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</si>
  <si>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</si>
  <si>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</si>
  <si>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</si>
  <si>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</si>
  <si>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</si>
  <si>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</si>
  <si>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</si>
  <si>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</si>
  <si>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</si>
  <si>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</si>
  <si>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</si>
  <si>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</si>
  <si>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</si>
  <si>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</si>
  <si>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</si>
  <si>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</si>
  <si>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</si>
  <si>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</si>
  <si>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</si>
  <si>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</si>
  <si>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</si>
  <si>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</si>
  <si>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</si>
  <si>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</si>
  <si>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</si>
  <si>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</si>
  <si>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</si>
  <si>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</si>
  <si>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</si>
  <si>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</si>
  <si>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</si>
  <si>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</si>
  <si>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</si>
  <si>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</si>
  <si>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</si>
  <si>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</si>
  <si>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</si>
  <si>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</si>
  <si>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</si>
  <si>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</si>
  <si>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</si>
  <si>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</si>
  <si>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</si>
  <si>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</si>
  <si>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</si>
  <si>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</si>
  <si>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</si>
  <si>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</si>
  <si>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</si>
  <si>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</si>
  <si>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</si>
  <si>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</si>
  <si>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</si>
  <si>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</si>
  <si>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</si>
  <si>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</si>
  <si>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</si>
  <si>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</si>
  <si>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</si>
  <si>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</si>
  <si>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</si>
  <si>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</si>
  <si>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</si>
  <si>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</si>
  <si>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</si>
  <si>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</si>
  <si>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</si>
  <si>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</si>
  <si>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</si>
  <si>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</si>
  <si>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</si>
  <si>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</si>
  <si>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</si>
  <si>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</si>
  <si>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</si>
  <si>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</si>
  <si>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</si>
  <si>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</si>
  <si>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</si>
  <si>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</si>
  <si>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</si>
  <si>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</si>
  <si>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</si>
  <si>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</si>
  <si>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</si>
  <si>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</si>
  <si>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</si>
  <si>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</si>
  <si>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</si>
  <si>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</si>
  <si>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</si>
  <si>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</si>
  <si>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</si>
  <si>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</si>
  <si>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</si>
  <si>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</si>
  <si>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</si>
  <si>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</si>
  <si>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</si>
  <si>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</si>
  <si>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</si>
  <si>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</si>
  <si>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</si>
  <si>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</si>
  <si>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</si>
  <si>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</si>
  <si>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</si>
  <si>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</si>
  <si>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</si>
  <si>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</si>
  <si>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</si>
  <si>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</si>
  <si>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</si>
  <si>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</si>
  <si>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</si>
  <si>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</si>
  <si>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</si>
  <si>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</si>
  <si>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</si>
  <si>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</si>
  <si>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</si>
  <si>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</si>
  <si>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</si>
  <si>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</si>
  <si>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</si>
  <si>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</si>
  <si>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</si>
  <si>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</si>
  <si>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</si>
  <si>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</si>
  <si>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</si>
  <si>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</si>
  <si>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</si>
  <si>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</si>
  <si>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</si>
  <si>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</si>
  <si>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</si>
  <si>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</si>
  <si>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</si>
  <si>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</si>
  <si>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</si>
  <si>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</si>
  <si>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</si>
  <si>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</si>
  <si>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</si>
  <si>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</si>
  <si>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</si>
  <si>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</si>
  <si>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</si>
  <si>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</si>
  <si>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</si>
  <si>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</si>
  <si>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</si>
  <si>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</si>
  <si>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</si>
  <si>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</si>
  <si>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</si>
  <si>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</si>
  <si>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</si>
  <si>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</si>
  <si>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</si>
  <si>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</si>
  <si>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</si>
  <si>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</si>
  <si>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</si>
  <si>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</si>
  <si>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</si>
  <si>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</si>
  <si>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</si>
  <si>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</si>
  <si>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</si>
  <si>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</si>
  <si>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</si>
  <si>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</si>
  <si>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</si>
  <si>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</si>
  <si>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</si>
  <si>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</si>
  <si>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</si>
  <si>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</si>
  <si>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</si>
  <si>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</si>
  <si>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</si>
  <si>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</si>
  <si>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</si>
  <si>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</si>
  <si>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</si>
  <si>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</si>
  <si>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</si>
  <si>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</si>
  <si>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</si>
  <si>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</si>
  <si>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</si>
  <si>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</si>
  <si>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</si>
  <si>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</si>
  <si>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</si>
  <si>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</si>
  <si>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</si>
  <si>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</si>
  <si>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</si>
  <si>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</si>
  <si>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</si>
  <si>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</si>
  <si>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</si>
  <si>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</si>
  <si>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</si>
  <si>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</si>
  <si>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</si>
  <si>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</si>
  <si>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</si>
  <si>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</si>
  <si>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</si>
  <si>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</si>
  <si>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</si>
  <si>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</si>
  <si>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</si>
  <si>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</si>
  <si>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</si>
  <si>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</si>
  <si>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</si>
  <si>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</si>
  <si>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</si>
  <si>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</si>
  <si>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</si>
  <si>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</si>
  <si>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</si>
  <si>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</si>
  <si>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</si>
  <si>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</si>
  <si>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</si>
  <si>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</si>
  <si>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</si>
  <si>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</si>
  <si>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</si>
  <si>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</si>
  <si>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</si>
  <si>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</si>
  <si>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</si>
  <si>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</si>
  <si>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</si>
  <si>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</si>
  <si>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</si>
  <si>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</si>
  <si>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</si>
  <si>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</si>
  <si>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</si>
  <si>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</si>
  <si>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</si>
  <si>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</si>
  <si>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</si>
  <si>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</si>
  <si>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</si>
  <si>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</si>
  <si>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</si>
  <si>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</si>
  <si>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</si>
  <si>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</si>
  <si>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</si>
  <si>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</si>
  <si>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</si>
  <si>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</si>
  <si>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</si>
  <si>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</si>
  <si>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</si>
  <si>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</si>
  <si>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</si>
  <si>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</si>
  <si>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</si>
  <si>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</si>
  <si>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</si>
  <si>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</si>
  <si>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</si>
  <si>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</si>
  <si>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</si>
  <si>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</si>
  <si>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</si>
  <si>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</si>
  <si>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</si>
  <si>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</si>
  <si>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</si>
  <si>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</si>
  <si>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</si>
  <si>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</si>
  <si>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</si>
  <si>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</si>
  <si>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</si>
  <si>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</si>
  <si>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</si>
  <si>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</si>
  <si>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</si>
  <si>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</si>
  <si>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</si>
  <si>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</si>
  <si>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</si>
  <si>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</si>
  <si>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</si>
  <si>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</si>
  <si>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</si>
  <si>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</si>
  <si>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</si>
  <si>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</si>
  <si>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</si>
  <si>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</si>
  <si>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</si>
  <si>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</si>
  <si>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</si>
  <si>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</si>
  <si>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</si>
  <si>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</si>
  <si>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</si>
  <si>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</si>
  <si>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</si>
  <si>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</si>
  <si>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</si>
  <si>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</si>
  <si>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</si>
  <si>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</si>
  <si>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</si>
  <si>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</si>
  <si>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</si>
  <si>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</si>
  <si>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</si>
  <si>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</si>
  <si>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</si>
  <si>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</si>
  <si>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</si>
  <si>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</si>
  <si>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</si>
  <si>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</si>
  <si>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</si>
  <si>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</si>
  <si>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</si>
  <si>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</si>
  <si>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</si>
  <si>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</si>
  <si>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</si>
  <si>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</si>
  <si>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</si>
  <si>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</si>
  <si>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</si>
  <si>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</si>
  <si>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</si>
  <si>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</si>
  <si>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</si>
  <si>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</si>
  <si>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</si>
  <si>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</si>
  <si>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</si>
  <si>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</si>
  <si>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</si>
  <si>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</si>
  <si>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</si>
  <si>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</si>
  <si>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</si>
  <si>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</si>
  <si>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</si>
  <si>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</si>
  <si>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</si>
  <si>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</si>
  <si>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</si>
  <si>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</si>
  <si>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</si>
  <si>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</si>
  <si>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</si>
  <si>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</si>
  <si>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</si>
  <si>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</si>
  <si>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</si>
  <si>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</si>
  <si>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</si>
  <si>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</si>
  <si>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</si>
  <si>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</si>
  <si>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</si>
  <si>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</si>
  <si>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</si>
  <si>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</si>
  <si>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</si>
  <si>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</si>
  <si>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</si>
  <si>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</si>
  <si>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</si>
  <si>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</si>
  <si>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</si>
  <si>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</si>
  <si>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</si>
  <si>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</si>
  <si>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</si>
  <si>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</si>
  <si>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</si>
  <si>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</si>
  <si>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</si>
  <si>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</si>
  <si>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</si>
  <si>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</si>
  <si>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</si>
  <si>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</si>
  <si>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</si>
  <si>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</si>
  <si>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</si>
  <si>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</si>
  <si>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</si>
  <si>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</si>
  <si>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</si>
  <si>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</si>
  <si>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</si>
  <si>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</si>
  <si>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</si>
  <si>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</si>
  <si>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</si>
  <si>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</si>
  <si>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</si>
  <si>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</si>
  <si>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</si>
  <si>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</si>
  <si>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</si>
  <si>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</si>
  <si>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</si>
  <si>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</si>
  <si>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</si>
  <si>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</si>
  <si>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</si>
  <si>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</si>
  <si>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</si>
  <si>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</si>
  <si>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</si>
  <si>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</si>
  <si>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</si>
  <si>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</si>
  <si>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</si>
  <si>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</si>
  <si>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</si>
  <si>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</si>
  <si>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</si>
  <si>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</si>
  <si>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</si>
  <si>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</si>
  <si>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</si>
  <si>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</si>
  <si>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</si>
  <si>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</si>
  <si>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</si>
  <si>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</si>
  <si>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</si>
  <si>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</si>
  <si>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</si>
  <si>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</si>
  <si>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</si>
  <si>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</si>
  <si>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</si>
  <si>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</si>
  <si>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</si>
  <si>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</si>
  <si>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</si>
  <si>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</si>
  <si>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</si>
  <si>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</si>
  <si>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</si>
  <si>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</si>
  <si>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</si>
  <si>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</si>
  <si>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</si>
  <si>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</si>
  <si>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</si>
  <si>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</si>
  <si>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</si>
  <si>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</si>
  <si>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</si>
  <si>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</si>
  <si>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</si>
  <si>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</si>
  <si>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</si>
  <si>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</si>
  <si>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</si>
  <si>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</si>
  <si>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</si>
  <si>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</si>
  <si>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</si>
  <si>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</si>
  <si>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</si>
  <si>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</si>
  <si>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</si>
  <si>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</si>
  <si>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</si>
  <si>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</si>
  <si>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</si>
  <si>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</si>
  <si>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</si>
  <si>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</si>
  <si>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</si>
  <si>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</si>
  <si>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</si>
  <si>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</si>
  <si>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</si>
  <si>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</si>
  <si>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</si>
  <si>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</si>
  <si>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</si>
  <si>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</si>
  <si>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</si>
  <si>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</si>
  <si>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</si>
  <si>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</si>
  <si>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</si>
  <si>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</si>
  <si>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</si>
  <si>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</si>
  <si>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</si>
  <si>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</si>
  <si>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</si>
  <si>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</si>
  <si>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</si>
  <si>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</si>
  <si>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</si>
  <si>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</si>
  <si>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</si>
  <si>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</si>
  <si>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</si>
  <si>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</si>
  <si>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</si>
  <si>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</si>
  <si>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</si>
  <si>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</si>
  <si>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</si>
  <si>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</si>
  <si>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</si>
  <si>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</si>
  <si>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</si>
  <si>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</si>
  <si>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</si>
  <si>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</si>
  <si>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</si>
  <si>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</si>
  <si>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</si>
  <si>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</si>
  <si>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</si>
  <si>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</si>
  <si>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</si>
  <si>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</si>
  <si>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</si>
  <si>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</si>
  <si>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</si>
  <si>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</si>
  <si>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</si>
  <si>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</si>
  <si>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</si>
  <si>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</si>
  <si>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</si>
  <si>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</si>
  <si>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</si>
  <si>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</si>
  <si>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</si>
  <si>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</si>
  <si>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</si>
  <si>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</si>
  <si>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</si>
  <si>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</si>
  <si>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</si>
  <si>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</si>
  <si>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</si>
  <si>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</si>
  <si>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</si>
  <si>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</si>
  <si>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</si>
  <si>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</si>
  <si>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</si>
  <si>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</si>
  <si>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</si>
  <si>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</si>
  <si>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</si>
  <si>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</si>
  <si>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</si>
  <si>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</si>
  <si>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</si>
  <si>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</si>
  <si>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</si>
  <si>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</si>
  <si>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</si>
  <si>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</si>
  <si>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</si>
  <si>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</si>
  <si>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</si>
  <si>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</si>
  <si>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</si>
  <si>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</si>
  <si>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</si>
  <si>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</si>
  <si>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</si>
  <si>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</si>
  <si>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</si>
  <si>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</si>
  <si>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</si>
  <si>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</si>
  <si>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</si>
  <si>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</si>
  <si>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</si>
  <si>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</si>
  <si>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</si>
  <si>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</si>
  <si>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</si>
  <si>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</si>
  <si>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</si>
  <si>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</si>
  <si>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</si>
  <si>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</si>
  <si>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</si>
  <si>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</si>
  <si>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</si>
  <si>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</si>
  <si>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</si>
  <si>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</si>
  <si>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</si>
  <si>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</si>
  <si>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</si>
  <si>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</si>
  <si>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</si>
  <si>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</si>
  <si>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</si>
  <si>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</si>
  <si>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</si>
  <si>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</si>
  <si>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</si>
  <si>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</si>
  <si>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</si>
  <si>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</si>
  <si>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</si>
  <si>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</si>
  <si>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</si>
  <si>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</si>
  <si>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</si>
  <si>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</si>
  <si>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</si>
  <si>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</si>
  <si>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</si>
  <si>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</si>
  <si>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</si>
  <si>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</si>
  <si>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</si>
  <si>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</si>
  <si>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</si>
  <si>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</si>
  <si>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</si>
  <si>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</si>
  <si>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</si>
  <si>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</si>
  <si>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</si>
  <si>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</si>
  <si>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</si>
  <si>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</si>
  <si>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</si>
  <si>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</si>
  <si>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</si>
  <si>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</si>
  <si>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</si>
  <si>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</si>
  <si>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</si>
  <si>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</si>
  <si>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</si>
  <si>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</si>
  <si>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</si>
  <si>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</si>
  <si>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</si>
  <si>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</si>
  <si>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</si>
  <si>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</si>
  <si>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</si>
  <si>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</si>
  <si>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</si>
  <si>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</si>
  <si>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</si>
  <si>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</si>
  <si>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</si>
  <si>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</si>
  <si>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</si>
  <si>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</si>
  <si>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</si>
  <si>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</si>
  <si>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</si>
  <si>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</si>
  <si>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</si>
  <si>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</si>
  <si>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</si>
  <si>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</si>
  <si>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</si>
  <si>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</si>
  <si>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</si>
  <si>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</si>
  <si>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</si>
  <si>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</si>
  <si>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</si>
  <si>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</si>
  <si>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</si>
  <si>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</si>
  <si>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</si>
  <si>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</si>
  <si>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</si>
  <si>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</si>
  <si>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</si>
  <si>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</si>
  <si>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</si>
  <si>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</si>
  <si>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</si>
  <si>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</si>
  <si>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</si>
  <si>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</si>
  <si>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</si>
  <si>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</si>
  <si>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</si>
  <si>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</si>
  <si>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</si>
  <si>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</si>
  <si>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</si>
  <si>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</si>
  <si>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</si>
  <si>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</si>
  <si>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</si>
  <si>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</si>
  <si>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</si>
  <si>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</si>
  <si>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</si>
  <si>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</si>
  <si>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</si>
  <si>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</si>
  <si>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</si>
  <si>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</si>
  <si>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</si>
  <si>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</si>
  <si>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</si>
  <si>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</si>
  <si>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</si>
  <si>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</si>
  <si>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</si>
  <si>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</si>
  <si>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</si>
  <si>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</si>
  <si>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</si>
  <si>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</si>
  <si>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</si>
  <si>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</si>
  <si>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</si>
  <si>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</si>
  <si>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</si>
  <si>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</si>
  <si>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</si>
  <si>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</si>
  <si>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</si>
  <si>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</si>
  <si>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</si>
  <si>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</si>
  <si>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</si>
  <si>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</si>
  <si>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</si>
  <si>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</si>
  <si>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</si>
  <si>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</si>
  <si>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</si>
  <si>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</si>
  <si>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</si>
  <si>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</si>
  <si>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</si>
  <si>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</si>
  <si>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</si>
  <si>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</si>
  <si>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</si>
  <si>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</si>
  <si>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</si>
  <si>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</si>
  <si>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</si>
  <si>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</si>
  <si>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</si>
  <si>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</si>
  <si>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</si>
  <si>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</si>
  <si>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</si>
  <si>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</si>
  <si>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</si>
  <si>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</si>
  <si>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</si>
  <si>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</si>
  <si>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</si>
  <si>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</si>
  <si>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</si>
  <si>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</si>
  <si>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</si>
  <si>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</si>
  <si>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</si>
  <si>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</si>
  <si>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</si>
  <si>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</si>
  <si>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</si>
  <si>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</si>
  <si>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</si>
  <si>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</si>
  <si>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</si>
  <si>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</si>
  <si>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</si>
  <si>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</si>
  <si>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</si>
  <si>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</si>
  <si>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</si>
  <si>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</si>
  <si>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</si>
  <si>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</si>
  <si>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</si>
  <si>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</si>
  <si>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</si>
  <si>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</si>
  <si>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</si>
  <si>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</si>
  <si>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</si>
  <si>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</si>
  <si>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</si>
  <si>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</si>
  <si>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</si>
  <si>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</si>
  <si>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</si>
  <si>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</si>
  <si>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</si>
  <si>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</si>
  <si>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</si>
  <si>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</si>
  <si>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</si>
  <si>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</si>
  <si>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</si>
  <si>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</si>
  <si>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</si>
  <si>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</si>
  <si>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</si>
  <si>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</si>
  <si>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</si>
  <si>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</si>
  <si>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</si>
  <si>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</si>
  <si>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</si>
  <si>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</si>
  <si>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</si>
  <si>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</si>
  <si>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</si>
  <si>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</si>
  <si>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</si>
  <si>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</si>
  <si>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</si>
  <si>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</si>
  <si>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</si>
  <si>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</si>
  <si>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</si>
  <si>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</si>
  <si>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</si>
  <si>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</si>
  <si>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</si>
  <si>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</si>
  <si>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</si>
  <si>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</si>
  <si>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</si>
  <si>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</si>
  <si>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</si>
  <si>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</si>
  <si>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</si>
  <si>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</si>
  <si>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</si>
  <si>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</si>
  <si>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</si>
  <si>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</si>
  <si>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</si>
  <si>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</si>
  <si>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</si>
  <si>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</si>
  <si>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</si>
  <si>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</si>
  <si>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</si>
  <si>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</si>
  <si>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</si>
  <si>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</si>
  <si>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</si>
  <si>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</si>
  <si>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</si>
  <si>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</si>
  <si>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</si>
  <si>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</si>
  <si>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</si>
  <si>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</si>
  <si>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</si>
  <si>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</si>
  <si>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</si>
  <si>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</si>
  <si>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</si>
  <si>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</si>
  <si>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</si>
  <si>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</si>
  <si>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</si>
  <si>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</si>
  <si>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</si>
  <si>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</si>
  <si>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</si>
  <si>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</si>
  <si>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</si>
  <si>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</si>
  <si>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</si>
  <si>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</si>
  <si>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</si>
  <si>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</si>
  <si>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</si>
  <si>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</si>
  <si>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</si>
  <si>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</si>
  <si>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</si>
  <si>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</si>
  <si>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</si>
  <si>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</si>
  <si>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</si>
  <si>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</si>
  <si>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</si>
  <si>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</si>
  <si>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</si>
  <si>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</si>
  <si>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</si>
  <si>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</si>
  <si>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</si>
  <si>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</si>
  <si>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</si>
  <si>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</si>
  <si>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</si>
  <si>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</si>
  <si>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</si>
  <si>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</si>
  <si>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</si>
  <si>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</si>
  <si>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</si>
  <si>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</si>
  <si>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</si>
  <si>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</si>
  <si>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</si>
  <si>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</si>
  <si>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</si>
  <si>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</si>
  <si>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</si>
  <si>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</si>
  <si>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</si>
  <si>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</si>
  <si>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</si>
  <si>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</si>
  <si>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</si>
  <si>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</si>
  <si>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</si>
  <si>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</si>
  <si>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</si>
  <si>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</si>
  <si>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</si>
  <si>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</si>
  <si>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</si>
  <si>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</si>
  <si>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</si>
  <si>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</si>
  <si>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</si>
  <si>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</si>
  <si>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</si>
  <si>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</si>
  <si>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</si>
  <si>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</si>
  <si>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</si>
  <si>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</si>
  <si>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</si>
  <si>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</si>
  <si>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</si>
  <si>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</si>
  <si>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</si>
  <si>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</si>
  <si>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</si>
  <si>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</si>
  <si>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</si>
  <si>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</si>
  <si>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</si>
  <si>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</si>
  <si>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</si>
  <si>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</si>
  <si>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</si>
  <si>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</si>
  <si>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</si>
  <si>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</si>
  <si>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</si>
  <si>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</si>
  <si>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</si>
  <si>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</si>
  <si>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</si>
  <si>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</si>
  <si>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</si>
  <si>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</si>
  <si>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</si>
  <si>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</si>
  <si>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</si>
  <si>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</si>
  <si>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</si>
  <si>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</si>
  <si>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</si>
  <si>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</si>
  <si>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</si>
  <si>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</si>
  <si>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</si>
  <si>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</si>
  <si>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</si>
  <si>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</si>
  <si>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</si>
  <si>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</si>
  <si>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</si>
  <si>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</si>
  <si>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</si>
  <si>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</si>
  <si>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</si>
  <si>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</si>
  <si>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</si>
  <si>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</si>
  <si>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</si>
  <si>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</si>
  <si>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</si>
  <si>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</si>
  <si>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</si>
  <si>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</si>
  <si>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</si>
  <si>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</si>
  <si>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</si>
  <si>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</si>
  <si>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</si>
  <si>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</si>
  <si>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</si>
  <si>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</si>
  <si>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</si>
  <si>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</si>
  <si>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</si>
  <si>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</si>
  <si>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</si>
  <si>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</si>
  <si>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</si>
  <si>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</si>
  <si>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</si>
  <si>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</si>
  <si>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</si>
  <si>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</si>
  <si>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</si>
  <si>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</si>
  <si>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</si>
  <si>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</si>
  <si>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</si>
  <si>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</si>
  <si>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</si>
  <si>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</si>
  <si>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</si>
  <si>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</si>
  <si>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</si>
  <si>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</si>
  <si>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</si>
  <si>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</si>
  <si>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</si>
  <si>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</si>
  <si>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</si>
  <si>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</si>
  <si>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</si>
  <si>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</si>
  <si>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</si>
  <si>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</si>
  <si>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</si>
  <si>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</si>
  <si>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</si>
  <si>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</si>
  <si>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</si>
  <si>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</si>
  <si>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</si>
  <si>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</si>
  <si>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</si>
  <si>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</si>
  <si>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</si>
  <si>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</si>
  <si>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</si>
  <si>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</si>
  <si>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</si>
  <si>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</si>
  <si>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</si>
  <si>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</si>
  <si>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</si>
  <si>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</si>
  <si>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</si>
  <si>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</si>
  <si>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</si>
  <si>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</si>
  <si>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</si>
  <si>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</si>
  <si>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</si>
  <si>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</si>
  <si>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</si>
  <si>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</si>
  <si>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</si>
  <si>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</si>
  <si>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</si>
  <si>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</si>
  <si>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</si>
  <si>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</si>
  <si>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</si>
  <si>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</si>
  <si>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</si>
  <si>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</si>
  <si>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</si>
  <si>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</si>
  <si>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</si>
  <si>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</si>
  <si>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</si>
  <si>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</si>
  <si>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</si>
  <si>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</si>
  <si>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</si>
  <si>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</si>
  <si>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</si>
  <si>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</si>
  <si>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</si>
  <si>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</si>
  <si>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</si>
  <si>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</si>
  <si>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</si>
  <si>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</si>
  <si>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</si>
  <si>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</si>
  <si>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</si>
  <si>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</si>
  <si>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</si>
  <si>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</si>
  <si>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</si>
  <si>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</si>
  <si>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</si>
  <si>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</si>
  <si>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</si>
  <si>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</si>
  <si>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</si>
  <si>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</si>
  <si>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</si>
  <si>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</si>
  <si>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</si>
  <si>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</si>
  <si>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</si>
  <si>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</si>
  <si>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</si>
  <si>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</si>
  <si>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</si>
  <si>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</si>
  <si>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</si>
  <si>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</si>
  <si>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</si>
  <si>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</si>
  <si>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</si>
  <si>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</si>
  <si>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</si>
  <si>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</si>
  <si>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</si>
  <si>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</si>
  <si>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</si>
  <si>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</si>
  <si>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</si>
  <si>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</si>
  <si>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</si>
  <si>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</si>
  <si>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</si>
  <si>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</si>
  <si>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</si>
  <si>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</si>
  <si>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</si>
  <si>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</si>
  <si>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</si>
  <si>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</si>
  <si>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</si>
  <si>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</si>
  <si>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</si>
  <si>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</si>
  <si>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</si>
  <si>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</si>
  <si>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</si>
  <si>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</si>
  <si>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</si>
  <si>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</si>
  <si>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</si>
  <si>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</si>
  <si>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</si>
  <si>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</si>
  <si>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</si>
  <si>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</si>
  <si>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</si>
  <si>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</si>
  <si>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</si>
  <si>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</si>
  <si>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</si>
  <si>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</si>
  <si>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</si>
  <si>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</si>
  <si>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</si>
  <si>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</si>
  <si>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</si>
  <si>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</si>
  <si>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</si>
  <si>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</si>
  <si>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</si>
  <si>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</si>
  <si>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</si>
  <si>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</si>
  <si>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</si>
  <si>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</si>
  <si>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</si>
  <si>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</si>
  <si>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</si>
  <si>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</si>
  <si>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</si>
  <si>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</si>
  <si>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</si>
  <si>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</si>
  <si>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</si>
  <si>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</si>
  <si>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</si>
  <si>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</si>
  <si>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</si>
  <si>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</si>
  <si>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</si>
  <si>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</si>
  <si>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</si>
  <si>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</si>
  <si>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</si>
  <si>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</si>
  <si>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</si>
  <si>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</si>
  <si>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</si>
  <si>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</si>
  <si>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</si>
  <si>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</si>
  <si>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</si>
  <si>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</si>
  <si>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</si>
  <si>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</si>
  <si>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</si>
  <si>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</si>
  <si>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</si>
  <si>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</si>
  <si>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</si>
  <si>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</si>
  <si>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</si>
  <si>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</si>
  <si>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</si>
  <si>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</si>
  <si>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</si>
  <si>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</si>
  <si>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</si>
  <si>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</si>
  <si>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</si>
  <si>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</si>
  <si>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</si>
  <si>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</si>
  <si>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</si>
  <si>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</si>
  <si>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</si>
  <si>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</si>
  <si>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</si>
  <si>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</si>
  <si>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</si>
  <si>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</si>
  <si>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</si>
  <si>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</si>
  <si>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</si>
  <si>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</si>
  <si>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</si>
  <si>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</si>
  <si>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</si>
  <si>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</si>
  <si>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</si>
  <si>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</si>
  <si>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</si>
  <si>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</si>
  <si>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</si>
  <si>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</si>
  <si>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</si>
  <si>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</si>
  <si>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</si>
  <si>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</si>
  <si>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</si>
  <si>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</si>
  <si>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</si>
  <si>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</si>
  <si>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</si>
  <si>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</si>
  <si>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</si>
  <si>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</si>
  <si>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</si>
  <si>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</si>
  <si>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</si>
  <si>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</si>
  <si>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</si>
  <si>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</si>
  <si>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</si>
  <si>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</si>
  <si>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</si>
  <si>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</si>
  <si>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</si>
  <si>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</si>
  <si>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</si>
  <si>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</si>
  <si>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</si>
  <si>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</si>
  <si>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</si>
  <si>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</si>
  <si>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</si>
  <si>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</si>
  <si>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</si>
  <si>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</si>
  <si>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</si>
  <si>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</si>
  <si>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</si>
  <si>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</si>
  <si>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</si>
  <si>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</si>
  <si>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</si>
  <si>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</si>
  <si>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</si>
  <si>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</si>
  <si>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</si>
  <si>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</si>
  <si>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</si>
  <si>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</si>
  <si>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</si>
  <si>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</si>
  <si>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</si>
  <si>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</si>
  <si>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</si>
  <si>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</si>
  <si>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</si>
  <si>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</si>
  <si>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</si>
  <si>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</si>
  <si>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</si>
  <si>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</si>
  <si>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</si>
  <si>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</si>
  <si>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</si>
  <si>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</si>
  <si>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</si>
  <si>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</si>
  <si>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</si>
  <si>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</si>
  <si>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</si>
  <si>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</si>
  <si>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</si>
  <si>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</si>
  <si>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</si>
  <si>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</si>
  <si>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</si>
  <si>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</si>
  <si>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</si>
  <si>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</si>
  <si>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</si>
  <si>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</si>
  <si>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</si>
  <si>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</si>
  <si>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</si>
  <si>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</si>
  <si>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</si>
  <si>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</si>
  <si>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</si>
  <si>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</si>
  <si>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</si>
  <si>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</si>
  <si>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</si>
  <si>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</si>
  <si>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</si>
  <si>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</si>
  <si>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</si>
  <si>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</si>
  <si>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</si>
  <si>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</si>
  <si>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</si>
  <si>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</si>
  <si>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</si>
  <si>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</si>
  <si>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</si>
  <si>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</si>
  <si>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</si>
  <si>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</si>
  <si>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</si>
  <si>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</si>
  <si>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</si>
  <si>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</si>
  <si>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</si>
  <si>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</si>
  <si>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</si>
  <si>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</si>
  <si>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</si>
  <si>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</si>
  <si>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</si>
  <si>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</si>
  <si>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</si>
  <si>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</si>
  <si>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</si>
  <si>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</si>
  <si>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</si>
  <si>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</si>
  <si>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</si>
  <si>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</si>
  <si>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</si>
  <si>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</si>
  <si>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</si>
  <si>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</si>
  <si>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</si>
  <si>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</si>
  <si>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</si>
  <si>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</si>
  <si>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</si>
  <si>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</si>
  <si>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</si>
  <si>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</si>
  <si>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</si>
  <si>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</si>
  <si>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</si>
  <si>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</si>
  <si>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</si>
  <si>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</si>
  <si>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</si>
  <si>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</si>
  <si>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</si>
  <si>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</si>
  <si>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</si>
  <si>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</si>
  <si>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</si>
  <si>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</si>
  <si>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</si>
  <si>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</si>
  <si>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</si>
  <si>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</si>
  <si>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</si>
  <si>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</si>
  <si>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</si>
  <si>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</si>
  <si>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</si>
  <si>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</si>
  <si>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</si>
  <si>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</si>
  <si>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</si>
  <si>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</si>
  <si>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</si>
  <si>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</si>
  <si>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</si>
  <si>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</si>
  <si>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</si>
  <si>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</si>
  <si>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</si>
  <si>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</si>
  <si>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</si>
  <si>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</si>
  <si>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</si>
  <si>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</si>
  <si>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</si>
  <si>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</si>
  <si>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</si>
  <si>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</si>
  <si>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</si>
  <si>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</si>
  <si>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</si>
  <si>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</si>
  <si>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</si>
  <si>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</si>
  <si>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</si>
  <si>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</si>
  <si>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</si>
  <si>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</si>
  <si>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</si>
  <si>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</si>
  <si>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</si>
  <si>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</si>
  <si>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</si>
  <si>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</si>
  <si>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</si>
  <si>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</si>
  <si>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</si>
  <si>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</si>
  <si>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</si>
  <si>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</si>
  <si>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</si>
  <si>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</si>
  <si>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</si>
  <si>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</si>
  <si>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</si>
  <si>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</si>
  <si>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</si>
  <si>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</si>
  <si>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</si>
  <si>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</si>
  <si>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</si>
  <si>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</si>
  <si>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</si>
  <si>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</si>
  <si>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</si>
  <si>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</si>
  <si>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</si>
  <si>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</si>
  <si>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</si>
  <si>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</si>
  <si>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</si>
  <si>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</si>
  <si>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</si>
  <si>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</si>
  <si>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</si>
  <si>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</si>
  <si>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</si>
  <si>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</si>
  <si>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</si>
  <si>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</si>
  <si>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</si>
  <si>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</si>
  <si>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</si>
  <si>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</si>
  <si>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</si>
  <si>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</si>
  <si>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</si>
  <si>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</si>
  <si>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</si>
  <si>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</si>
  <si>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</si>
  <si>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</si>
  <si>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</si>
  <si>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</si>
  <si>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</si>
  <si>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</si>
  <si>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</si>
  <si>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</si>
  <si>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</si>
  <si>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</si>
  <si>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</si>
  <si>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</si>
  <si>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</si>
  <si>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</si>
  <si>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</si>
  <si>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</si>
  <si>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</si>
  <si>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</si>
  <si>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</si>
  <si>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</si>
  <si>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</si>
  <si>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</si>
  <si>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</si>
  <si>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</si>
  <si>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</si>
  <si>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</si>
  <si>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</si>
  <si>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</si>
  <si>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</si>
  <si>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</si>
  <si>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</si>
  <si>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</si>
  <si>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</si>
  <si>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</si>
  <si>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</si>
  <si>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</si>
  <si>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</si>
  <si>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</si>
  <si>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</si>
  <si>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</si>
  <si>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</si>
  <si>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</si>
  <si>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</si>
  <si>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</si>
  <si>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</si>
  <si>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</si>
  <si>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</si>
  <si>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</si>
  <si>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</si>
  <si>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</si>
  <si>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</si>
  <si>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</si>
  <si>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</si>
  <si>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</si>
  <si>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</si>
  <si>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</si>
  <si>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</si>
  <si>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</si>
  <si>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</si>
  <si>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</si>
  <si>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</si>
  <si>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</si>
  <si>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</si>
  <si>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</si>
  <si>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</si>
  <si>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</si>
  <si>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</si>
  <si>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</si>
  <si>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</si>
  <si>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</si>
  <si>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</si>
  <si>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</si>
  <si>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</si>
  <si>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</si>
  <si>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</si>
  <si>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</si>
  <si>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</si>
  <si>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</si>
  <si>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</si>
  <si>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</si>
  <si>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</si>
  <si>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</si>
  <si>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</si>
  <si>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</si>
  <si>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</si>
  <si>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</si>
  <si>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</si>
  <si>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</si>
  <si>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</si>
  <si>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</si>
  <si>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</si>
  <si>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</si>
  <si>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</si>
  <si>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</si>
  <si>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</si>
  <si>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</si>
  <si>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</si>
  <si>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</si>
  <si>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</si>
  <si>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</si>
  <si>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</si>
  <si>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</si>
  <si>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</si>
  <si>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</si>
  <si>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</si>
  <si>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</si>
  <si>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</si>
  <si>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</si>
  <si>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</si>
  <si>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</si>
  <si>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</si>
  <si>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</si>
  <si>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</si>
  <si>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</si>
  <si>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</si>
  <si>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</si>
  <si>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</si>
  <si>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</si>
  <si>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</si>
  <si>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</si>
  <si>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</si>
  <si>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</si>
  <si>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</si>
  <si>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</si>
  <si>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</si>
  <si>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</si>
  <si>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</si>
  <si>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</si>
  <si>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</si>
  <si>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</si>
  <si>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</si>
  <si>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</si>
  <si>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</si>
  <si>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</si>
  <si>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</si>
  <si>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</si>
  <si>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</si>
  <si>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</si>
  <si>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</si>
  <si>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</si>
  <si>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</si>
  <si>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</si>
  <si>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</si>
  <si>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</si>
  <si>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</si>
  <si>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</si>
  <si>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</si>
  <si>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</si>
  <si>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</si>
  <si>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</si>
  <si>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</si>
  <si>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</si>
  <si>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</si>
  <si>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</si>
  <si>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</si>
  <si>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</si>
  <si>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</si>
  <si>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</si>
  <si>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</si>
  <si>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</si>
  <si>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</si>
  <si>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</si>
  <si>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</si>
  <si>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</si>
  <si>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</si>
  <si>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</si>
  <si>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</si>
  <si>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</si>
  <si>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</si>
  <si>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</si>
  <si>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</si>
  <si>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</si>
  <si>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</si>
  <si>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</si>
  <si>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</si>
  <si>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</si>
  <si>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</si>
  <si>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</si>
  <si>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</si>
  <si>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</si>
  <si>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</si>
  <si>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</si>
  <si>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</si>
  <si>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</si>
  <si>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</si>
  <si>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</si>
  <si>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</si>
  <si>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</si>
  <si>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</si>
  <si>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</si>
  <si>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</si>
  <si>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</si>
  <si>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</si>
  <si>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</si>
  <si>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</si>
  <si>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</si>
  <si>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</si>
  <si>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</si>
  <si>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</si>
  <si>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</si>
  <si>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</si>
  <si>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</si>
  <si>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</si>
  <si>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</si>
  <si>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</si>
  <si>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</si>
  <si>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</si>
  <si>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</si>
  <si>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</si>
  <si>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</si>
  <si>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</si>
  <si>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</si>
  <si>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</si>
  <si>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</si>
  <si>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</si>
  <si>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</si>
  <si>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</si>
  <si>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</si>
  <si>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</si>
  <si>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</si>
  <si>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</si>
  <si>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</si>
  <si>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</si>
  <si>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</si>
  <si>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</si>
  <si>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</si>
  <si>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</si>
  <si>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</si>
  <si>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</si>
  <si>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</si>
  <si>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</si>
  <si>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</si>
  <si>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</si>
  <si>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</si>
  <si>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</si>
  <si>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</si>
  <si>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</si>
  <si>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</si>
  <si>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</si>
  <si>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</si>
  <si>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</si>
  <si>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</si>
  <si>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</si>
  <si>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</si>
  <si>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</si>
  <si>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</si>
  <si>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</si>
  <si>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</si>
  <si>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</si>
  <si>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</si>
  <si>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</si>
  <si>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</si>
  <si>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</si>
  <si>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</si>
  <si>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</si>
  <si>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</si>
  <si>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</si>
  <si>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</si>
  <si>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</si>
  <si>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</si>
  <si>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</si>
  <si>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</si>
  <si>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</si>
  <si>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</si>
  <si>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</si>
  <si>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</si>
  <si>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</si>
  <si>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</si>
  <si>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</si>
  <si>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</si>
  <si>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</si>
  <si>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</si>
  <si>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</si>
  <si>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</si>
  <si>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</si>
  <si>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</si>
  <si>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</si>
  <si>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</si>
  <si>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</si>
  <si>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</si>
  <si>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</si>
  <si>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</si>
  <si>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</si>
  <si>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</si>
  <si>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</si>
  <si>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</si>
  <si>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</si>
  <si>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</si>
  <si>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</si>
  <si>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</si>
  <si>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</si>
  <si>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</si>
  <si>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</si>
  <si>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</si>
  <si>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</si>
  <si>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</si>
  <si>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</si>
  <si>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</si>
  <si>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</si>
  <si>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</si>
  <si>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</si>
  <si>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</si>
  <si>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</si>
  <si>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</si>
  <si>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</si>
  <si>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</si>
  <si>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</si>
  <si>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</si>
  <si>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</si>
  <si>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</si>
  <si>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</si>
  <si>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</si>
  <si>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</si>
  <si>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</si>
  <si>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</si>
  <si>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</si>
  <si>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</si>
  <si>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</si>
  <si>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</si>
  <si>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</si>
  <si>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</si>
  <si>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</si>
  <si>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</si>
  <si>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</si>
  <si>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</si>
  <si>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</si>
  <si>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</si>
  <si>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</si>
  <si>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</si>
  <si>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</si>
  <si>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</si>
  <si>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</si>
  <si>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</si>
  <si>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</si>
  <si>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</si>
  <si>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</si>
  <si>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</si>
  <si>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</si>
  <si>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</si>
  <si>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</si>
  <si>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</si>
  <si>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</si>
  <si>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</si>
  <si>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</si>
  <si>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</si>
  <si>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</si>
  <si>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</si>
  <si>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</si>
  <si>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</si>
  <si>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</si>
  <si>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</si>
  <si>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</si>
  <si>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</si>
  <si>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</si>
  <si>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</si>
  <si>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</si>
  <si>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</si>
  <si>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</si>
  <si>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</si>
  <si>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</si>
  <si>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</si>
  <si>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</si>
  <si>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</si>
  <si>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</si>
  <si>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</si>
  <si>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</si>
  <si>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</si>
  <si>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</si>
  <si>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</si>
  <si>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</si>
  <si>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</si>
  <si>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</si>
  <si>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</si>
  <si>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</si>
  <si>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</si>
  <si>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</si>
  <si>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</si>
  <si>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</si>
  <si>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</si>
  <si>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</si>
  <si>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</si>
  <si>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</si>
  <si>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</si>
  <si>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</si>
  <si>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</si>
  <si>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</si>
  <si>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</si>
  <si>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</si>
  <si>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</si>
  <si>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</si>
  <si>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</si>
  <si>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</si>
  <si>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</si>
  <si>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</si>
  <si>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</si>
  <si>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</si>
  <si>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</si>
  <si>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</si>
  <si>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</si>
  <si>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</si>
  <si>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</si>
  <si>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</si>
  <si>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</si>
  <si>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</si>
  <si>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</si>
  <si>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</si>
  <si>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</si>
  <si>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</si>
  <si>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</si>
  <si>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</si>
  <si>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</si>
  <si>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</si>
  <si>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</si>
  <si>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</si>
  <si>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</si>
  <si>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</si>
  <si>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</si>
  <si>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</si>
  <si>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</si>
  <si>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</si>
  <si>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</si>
  <si>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</si>
  <si>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</si>
  <si>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</si>
  <si>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</si>
  <si>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</si>
  <si>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</si>
  <si>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</si>
  <si>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</si>
  <si>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</si>
  <si>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</si>
  <si>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</si>
  <si>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</si>
  <si>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</si>
  <si>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</si>
  <si>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</si>
  <si>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</si>
  <si>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</si>
  <si>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</si>
  <si>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</si>
  <si>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</si>
  <si>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</si>
  <si>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</si>
  <si>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</si>
  <si>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</si>
  <si>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</si>
  <si>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</si>
  <si>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</si>
  <si>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</si>
  <si>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</si>
  <si>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</si>
  <si>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</si>
  <si>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</si>
  <si>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</si>
  <si>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</si>
  <si>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</si>
  <si>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</si>
  <si>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</si>
  <si>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</si>
  <si>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</si>
  <si>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</si>
  <si>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</si>
  <si>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</si>
  <si>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</si>
  <si>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</si>
  <si>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</si>
  <si>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</si>
  <si>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</si>
  <si>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</si>
  <si>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</si>
  <si>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</si>
  <si>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</si>
  <si>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</si>
  <si>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</si>
  <si>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</si>
  <si>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</si>
  <si>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</si>
  <si>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</si>
  <si>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</si>
  <si>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</si>
  <si>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</si>
  <si>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</si>
  <si>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</si>
  <si>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</si>
  <si>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</si>
  <si>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</si>
  <si>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</si>
  <si>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</si>
  <si>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</si>
  <si>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</si>
  <si>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</si>
  <si>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</si>
  <si>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</si>
  <si>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</si>
  <si>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</si>
  <si>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</si>
  <si>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</si>
  <si>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</si>
  <si>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</si>
  <si>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</si>
  <si>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</si>
  <si>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</si>
  <si>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</si>
  <si>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</si>
  <si>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</si>
  <si>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</si>
  <si>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</si>
  <si>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</si>
  <si>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</si>
  <si>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</si>
  <si>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</si>
  <si>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</si>
  <si>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</si>
  <si>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</si>
  <si>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</si>
  <si>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</si>
  <si>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</si>
  <si>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</si>
  <si>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</si>
  <si>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</si>
  <si>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</si>
  <si>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</si>
  <si>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</si>
  <si>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</si>
  <si>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</si>
  <si>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</si>
  <si>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</si>
  <si>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</si>
  <si>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</si>
  <si>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</si>
  <si>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</si>
  <si>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</si>
  <si>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</si>
  <si>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</si>
  <si>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</si>
  <si>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</si>
  <si>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</si>
  <si>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</si>
  <si>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</si>
  <si>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</si>
  <si>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</si>
  <si>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</si>
  <si>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</si>
  <si>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</si>
  <si>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</si>
  <si>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</si>
  <si>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</si>
  <si>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</si>
  <si>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</si>
  <si>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</si>
  <si>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</si>
  <si>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</si>
  <si>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</si>
  <si>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</si>
  <si>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</si>
  <si>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</si>
  <si>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</si>
  <si>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</si>
  <si>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</si>
  <si>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</si>
  <si>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</si>
  <si>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</si>
  <si>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</si>
  <si>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</si>
  <si>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</si>
  <si>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</si>
  <si>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</si>
  <si>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</si>
  <si>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</si>
  <si>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</si>
  <si>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</si>
  <si>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</si>
  <si>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</si>
  <si>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</si>
  <si>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</si>
  <si>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</si>
  <si>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</si>
  <si>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</si>
  <si>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</si>
  <si>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</si>
  <si>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</si>
  <si>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</si>
  <si>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</si>
  <si>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</si>
  <si>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</si>
  <si>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</si>
  <si>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</si>
  <si>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</si>
  <si>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</si>
  <si>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</si>
  <si>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</si>
  <si>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</si>
  <si>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</si>
  <si>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</si>
  <si>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</si>
  <si>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</si>
  <si>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</si>
  <si>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</si>
  <si>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</si>
  <si>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</si>
  <si>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</si>
  <si>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</si>
  <si>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</si>
  <si>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</si>
  <si>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</si>
  <si>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</si>
  <si>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</si>
  <si>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</si>
  <si>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</si>
  <si>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</si>
  <si>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</si>
  <si>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</si>
  <si>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</si>
  <si>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</si>
  <si>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</si>
  <si>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</si>
  <si>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</si>
  <si>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</si>
  <si>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</si>
  <si>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</si>
  <si>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</si>
  <si>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</si>
  <si>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</si>
  <si>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</si>
  <si>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</si>
  <si>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</si>
  <si>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</si>
  <si>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</si>
  <si>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</si>
  <si>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</si>
  <si>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</si>
  <si>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</si>
  <si>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</si>
  <si>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</si>
  <si>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</si>
  <si>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</si>
  <si>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</si>
  <si>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</si>
  <si>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</si>
  <si>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</si>
  <si>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</si>
  <si>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</si>
  <si>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</si>
  <si>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</si>
  <si>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</si>
  <si>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</si>
  <si>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</si>
  <si>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</si>
  <si>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</si>
  <si>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</si>
  <si>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</si>
  <si>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</si>
  <si>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</si>
  <si>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</si>
  <si>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</si>
  <si>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</si>
  <si>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</si>
  <si>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</si>
  <si>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</si>
  <si>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</si>
  <si>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</si>
  <si>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</si>
  <si>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</si>
  <si>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</si>
  <si>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</si>
  <si>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</si>
  <si>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</si>
  <si>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</si>
  <si>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</si>
  <si>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</si>
  <si>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</si>
  <si>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</si>
  <si>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</si>
  <si>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</si>
  <si>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</si>
  <si>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</si>
  <si>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</si>
  <si>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</si>
  <si>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</si>
  <si>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</si>
  <si>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</si>
  <si>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</si>
  <si>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</si>
  <si>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</si>
  <si>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</si>
  <si>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</si>
  <si>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</si>
  <si>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</si>
  <si>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</si>
  <si>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</si>
  <si>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</si>
  <si>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</si>
  <si>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</si>
  <si>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</si>
  <si>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</si>
  <si>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</si>
  <si>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</si>
  <si>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</si>
  <si>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</si>
  <si>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</si>
  <si>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</si>
  <si>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</si>
  <si>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</si>
  <si>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</si>
  <si>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</si>
  <si>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</si>
  <si>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</si>
  <si>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</si>
  <si>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</si>
  <si>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</si>
  <si>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</si>
  <si>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</si>
  <si>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</si>
  <si>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</si>
  <si>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</si>
  <si>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</si>
  <si>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</si>
  <si>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</si>
  <si>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</si>
  <si>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</si>
  <si>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</si>
  <si>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</si>
  <si>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</si>
  <si>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</si>
  <si>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</si>
  <si>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</si>
  <si>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</si>
  <si>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</si>
  <si>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</si>
  <si>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</si>
  <si>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</si>
  <si>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</si>
  <si>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</si>
  <si>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</si>
  <si>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</si>
  <si>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</si>
  <si>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</si>
  <si>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</si>
  <si>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</si>
  <si>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</si>
  <si>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</si>
  <si>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</si>
  <si>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</si>
  <si>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</si>
  <si>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</si>
  <si>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</si>
  <si>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</si>
  <si>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</si>
  <si>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</si>
  <si>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</si>
  <si>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</si>
  <si>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</si>
  <si>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</si>
  <si>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</si>
  <si>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</si>
  <si>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</si>
  <si>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</si>
  <si>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</si>
  <si>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</si>
  <si>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</si>
  <si>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</si>
  <si>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</si>
  <si>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</si>
  <si>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</si>
  <si>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</si>
  <si>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</si>
  <si>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</si>
  <si>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</si>
  <si>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</si>
  <si>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</si>
  <si>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</si>
  <si>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</si>
  <si>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</si>
  <si>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</si>
  <si>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</si>
  <si>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</si>
  <si>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</si>
  <si>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</si>
  <si>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</si>
  <si>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</si>
  <si>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</si>
  <si>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</si>
  <si>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</si>
  <si>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</si>
  <si>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</si>
  <si>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</si>
  <si>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</si>
  <si>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</si>
  <si>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</si>
  <si>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</si>
  <si>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</si>
  <si>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</si>
  <si>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</si>
  <si>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</si>
  <si>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</si>
  <si>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</si>
  <si>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</si>
  <si>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</si>
  <si>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</si>
  <si>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</si>
  <si>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</si>
  <si>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</si>
  <si>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</si>
  <si>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</si>
  <si>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</si>
  <si>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</si>
  <si>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</si>
  <si>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</si>
  <si>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</si>
  <si>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</si>
  <si>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</si>
  <si>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</si>
  <si>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</si>
  <si>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</si>
  <si>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</si>
  <si>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</si>
  <si>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</si>
  <si>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</si>
  <si>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</si>
  <si>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</si>
  <si>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</si>
  <si>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</si>
  <si>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</si>
  <si>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</si>
  <si>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</si>
  <si>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</si>
  <si>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</si>
  <si>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</si>
  <si>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</si>
  <si>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</si>
  <si>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</si>
  <si>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</si>
  <si>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</si>
  <si>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</si>
  <si>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</si>
  <si>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</si>
  <si>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</si>
  <si>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</si>
  <si>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</si>
  <si>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</si>
  <si>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</si>
  <si>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</si>
  <si>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</si>
  <si>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</si>
  <si>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</si>
  <si>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</si>
  <si>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</si>
  <si>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</si>
  <si>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</si>
  <si>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</si>
  <si>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</si>
  <si>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</si>
  <si>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</si>
  <si>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</si>
  <si>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</si>
  <si>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</si>
  <si>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</si>
  <si>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</si>
  <si>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</si>
  <si>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</si>
  <si>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</si>
  <si>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</si>
  <si>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</si>
  <si>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</si>
  <si>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</si>
  <si>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</si>
  <si>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</si>
  <si>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</si>
  <si>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</si>
  <si>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</si>
  <si>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</si>
  <si>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</si>
  <si>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</si>
  <si>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</si>
  <si>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</si>
  <si>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</si>
  <si>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</si>
  <si>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</si>
  <si>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</si>
  <si>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</si>
  <si>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</si>
  <si>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</si>
  <si>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</si>
  <si>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</si>
  <si>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</si>
  <si>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</si>
  <si>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</si>
  <si>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</si>
  <si>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</si>
  <si>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</si>
  <si>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</si>
  <si>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</si>
  <si>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</si>
  <si>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</si>
  <si>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</si>
  <si>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</si>
  <si>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</si>
  <si>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</si>
  <si>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</si>
  <si>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</si>
  <si>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</si>
  <si>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</si>
  <si>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</si>
  <si>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</si>
  <si>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</si>
  <si>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</si>
  <si>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</si>
  <si>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</si>
  <si>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</si>
  <si>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</si>
  <si>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</si>
  <si>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</si>
  <si>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</si>
  <si>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</si>
  <si>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</si>
  <si>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</si>
  <si>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</si>
  <si>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</si>
  <si>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</si>
  <si>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</si>
  <si>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</si>
  <si>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</si>
  <si>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</si>
  <si>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</si>
  <si>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</si>
  <si>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</si>
  <si>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</si>
  <si>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</si>
  <si>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</si>
  <si>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</si>
  <si>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</si>
  <si>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</si>
  <si>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</si>
  <si>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</si>
  <si>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</si>
  <si>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</si>
  <si>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</si>
  <si>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</si>
  <si>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</si>
  <si>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</si>
  <si>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</si>
  <si>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</si>
  <si>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</si>
  <si>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</si>
  <si>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</si>
  <si>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</si>
  <si>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</si>
  <si>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</si>
  <si>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</si>
  <si>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</si>
  <si>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</si>
  <si>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</si>
  <si>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</si>
  <si>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</si>
  <si>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</si>
  <si>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</si>
  <si>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</si>
  <si>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</si>
  <si>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</si>
  <si>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</si>
  <si>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</si>
  <si>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</si>
  <si>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</si>
  <si>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</si>
  <si>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</si>
  <si>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</si>
  <si>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</si>
  <si>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</si>
  <si>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</si>
  <si>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</si>
  <si>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</si>
  <si>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</si>
  <si>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</si>
  <si>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</si>
  <si>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</si>
  <si>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</si>
  <si>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</si>
  <si>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</si>
  <si>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</si>
  <si>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</si>
  <si>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</si>
  <si>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</si>
  <si>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</si>
  <si>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</si>
  <si>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</si>
  <si>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</si>
  <si>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</si>
  <si>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</si>
  <si>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</si>
  <si>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</si>
  <si>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</si>
  <si>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</si>
  <si>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</si>
  <si>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</si>
  <si>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</si>
  <si>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</si>
  <si>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</si>
  <si>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</si>
  <si>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</si>
  <si>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</si>
  <si>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</si>
  <si>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</si>
  <si>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</si>
  <si>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</si>
  <si>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</si>
  <si>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</si>
  <si>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</si>
  <si>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</si>
  <si>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</si>
  <si>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</si>
  <si>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</si>
  <si>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</si>
  <si>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</si>
  <si>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</si>
  <si>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</si>
  <si>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</si>
  <si>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</si>
  <si>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</si>
  <si>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</si>
  <si>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</si>
  <si>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</si>
  <si>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</si>
  <si>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</si>
  <si>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</si>
  <si>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</si>
  <si>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</si>
  <si>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</si>
  <si>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</si>
  <si>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</si>
  <si>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</si>
  <si>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</si>
  <si>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</si>
  <si>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</si>
  <si>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</si>
  <si>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</si>
  <si>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</si>
  <si>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</si>
  <si>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</si>
  <si>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</si>
  <si>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</si>
  <si>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</si>
  <si>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</si>
  <si>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</si>
  <si>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</si>
  <si>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</si>
  <si>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</si>
  <si>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</si>
  <si>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</si>
  <si>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</si>
  <si>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</si>
  <si>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</si>
  <si>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</si>
  <si>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</si>
  <si>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</si>
  <si>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</si>
  <si>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</si>
  <si>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</si>
  <si>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</si>
  <si>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</si>
  <si>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</si>
  <si>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</si>
  <si>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</si>
  <si>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</si>
  <si>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</si>
  <si>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</si>
  <si>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</si>
  <si>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</si>
  <si>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</si>
  <si>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</si>
  <si>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</si>
  <si>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</si>
  <si>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</si>
  <si>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</si>
  <si>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</si>
  <si>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</si>
  <si>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</si>
  <si>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</si>
  <si>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</si>
  <si>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</si>
  <si>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</si>
  <si>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</si>
  <si>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</si>
  <si>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</si>
  <si>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</si>
  <si>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</si>
  <si>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</si>
  <si>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</si>
  <si>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</si>
  <si>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</si>
  <si>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</si>
  <si>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</si>
  <si>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</si>
  <si>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</si>
  <si>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</si>
  <si>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</si>
  <si>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</si>
  <si>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</si>
  <si>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</si>
  <si>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</si>
  <si>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</si>
  <si>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</si>
  <si>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</si>
  <si>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</si>
  <si>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</si>
  <si>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</si>
  <si>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</si>
  <si>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</si>
  <si>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</si>
  <si>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</si>
  <si>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</si>
  <si>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</si>
  <si>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</si>
  <si>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</si>
  <si>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</si>
  <si>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</si>
  <si>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</si>
  <si>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</si>
  <si>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</si>
  <si>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</si>
  <si>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</si>
  <si>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</si>
  <si>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</si>
  <si>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</si>
  <si>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</si>
  <si>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</si>
  <si>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</si>
  <si>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</si>
  <si>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</si>
  <si>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</si>
  <si>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</si>
  <si>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</si>
  <si>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</si>
  <si>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</si>
  <si>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</si>
  <si>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</si>
  <si>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</si>
  <si>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</si>
  <si>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</si>
  <si>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</si>
  <si>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</si>
  <si>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</si>
  <si>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</si>
  <si>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</si>
  <si>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</si>
  <si>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</si>
  <si>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</si>
  <si>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</si>
  <si>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</si>
  <si>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</si>
  <si>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</si>
  <si>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</si>
  <si>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</si>
  <si>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</si>
  <si>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</si>
  <si>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</si>
  <si>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</si>
  <si>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</si>
  <si>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</si>
  <si>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</si>
  <si>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</si>
  <si>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</si>
  <si>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</si>
  <si>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</si>
  <si>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</si>
  <si>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</si>
  <si>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</si>
  <si>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</si>
  <si>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</si>
  <si>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</si>
  <si>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</si>
  <si>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</si>
  <si>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</si>
  <si>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</si>
  <si>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</si>
  <si>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</si>
  <si>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</si>
  <si>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</si>
  <si>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</si>
  <si>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</si>
  <si>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</si>
  <si>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</si>
  <si>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</si>
  <si>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</si>
  <si>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</si>
  <si>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</si>
  <si>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</si>
  <si>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</si>
  <si>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</si>
  <si>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</si>
  <si>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</si>
  <si>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</si>
  <si>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</si>
  <si>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</si>
  <si>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</si>
  <si>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</si>
  <si>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</si>
  <si>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</si>
  <si>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</si>
  <si>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</si>
  <si>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</si>
  <si>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</si>
  <si>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</si>
  <si>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</si>
  <si>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</si>
  <si>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</si>
  <si>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</si>
  <si>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</si>
  <si>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</si>
  <si>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</si>
  <si>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</si>
  <si>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</si>
  <si>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</si>
  <si>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</si>
  <si>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</si>
  <si>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</si>
  <si>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</si>
  <si>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</si>
  <si>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</si>
  <si>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</si>
  <si>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</si>
  <si>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</si>
  <si>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</si>
  <si>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</si>
  <si>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</si>
  <si>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</si>
  <si>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</si>
  <si>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</si>
  <si>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</si>
  <si>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</si>
  <si>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</si>
  <si>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</si>
  <si>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</si>
  <si>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</si>
  <si>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</si>
  <si>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</si>
  <si>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</si>
  <si>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</si>
  <si>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</si>
  <si>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</si>
  <si>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</si>
  <si>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</si>
  <si>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</si>
  <si>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</si>
  <si>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</si>
  <si>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</si>
  <si>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</si>
  <si>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</si>
  <si>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</si>
  <si>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</si>
  <si>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</si>
  <si>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</si>
  <si>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</si>
  <si>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</si>
  <si>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</si>
  <si>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</si>
  <si>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</si>
  <si>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</si>
  <si>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</si>
  <si>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</si>
  <si>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</si>
  <si>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</si>
  <si>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</si>
  <si>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</si>
  <si>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</si>
  <si>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</si>
  <si>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</si>
  <si>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</si>
  <si>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</si>
  <si>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</si>
  <si>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</si>
  <si>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</si>
  <si>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</si>
  <si>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</si>
  <si>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</si>
  <si>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</si>
  <si>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</si>
  <si>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</si>
  <si>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</si>
  <si>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</si>
  <si>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</si>
  <si>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</si>
  <si>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</si>
  <si>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</si>
  <si>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</si>
  <si>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</si>
  <si>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</si>
  <si>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</si>
  <si>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</si>
  <si>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</si>
  <si>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</si>
  <si>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</si>
  <si>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</si>
  <si>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</si>
  <si>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</si>
  <si>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</si>
  <si>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</si>
  <si>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</si>
  <si>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</si>
  <si>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</si>
  <si>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</si>
  <si>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</si>
  <si>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</si>
  <si>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</si>
  <si>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</si>
  <si>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</si>
  <si>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</si>
  <si>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</si>
  <si>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</si>
  <si>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</si>
  <si>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</si>
  <si>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</si>
  <si>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</si>
  <si>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</si>
  <si>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</si>
  <si>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</si>
  <si>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</si>
  <si>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</si>
  <si>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</si>
  <si>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</si>
  <si>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</si>
  <si>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</si>
  <si>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</si>
  <si>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</si>
  <si>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</si>
  <si>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</si>
  <si>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</si>
  <si>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</si>
  <si>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</si>
  <si>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</si>
  <si>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</si>
  <si>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</si>
  <si>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</si>
  <si>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</si>
  <si>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</si>
  <si>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</si>
  <si>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</si>
  <si>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</si>
  <si>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</si>
  <si>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</si>
  <si>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</si>
  <si>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</si>
  <si>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</si>
  <si>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</si>
  <si>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</si>
  <si>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</si>
  <si>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</si>
  <si>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</si>
  <si>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</si>
  <si>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</si>
  <si>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</si>
  <si>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</si>
  <si>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</si>
  <si>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</si>
  <si>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</si>
  <si>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</si>
  <si>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</si>
  <si>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</si>
  <si>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</si>
  <si>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</si>
  <si>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</si>
  <si>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</si>
  <si>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</si>
  <si>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</si>
  <si>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</si>
  <si>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</si>
  <si>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</si>
  <si>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</si>
  <si>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</si>
  <si>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</si>
  <si>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</si>
  <si>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</si>
  <si>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</si>
  <si>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</si>
  <si>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</si>
  <si>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</si>
  <si>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</si>
  <si>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</si>
  <si>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</si>
  <si>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</si>
  <si>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</si>
  <si>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</si>
  <si>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</si>
  <si>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</si>
  <si>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</si>
  <si>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</si>
  <si>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</si>
  <si>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</si>
  <si>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</si>
  <si>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</si>
  <si>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</si>
  <si>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</si>
  <si>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</si>
  <si>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</si>
  <si>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</si>
  <si>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</si>
  <si>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</si>
  <si>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</si>
  <si>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</si>
  <si>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</si>
  <si>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</si>
  <si>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</si>
  <si>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</si>
  <si>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</si>
  <si>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</si>
  <si>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</si>
  <si>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</si>
  <si>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</si>
  <si>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</si>
  <si>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</si>
  <si>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</si>
  <si>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</si>
  <si>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</si>
  <si>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</si>
  <si>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</si>
  <si>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</si>
  <si>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</si>
  <si>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</si>
  <si>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</si>
  <si>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</si>
  <si>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</si>
  <si>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</si>
  <si>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</si>
  <si>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</si>
  <si>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</si>
  <si>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</si>
  <si>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</si>
  <si>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</si>
  <si>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</si>
  <si>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</si>
  <si>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</si>
  <si>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</si>
  <si>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</si>
  <si>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</si>
  <si>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</si>
  <si>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</si>
  <si>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</si>
  <si>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</si>
  <si>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</si>
  <si>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</si>
  <si>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</si>
  <si>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</si>
  <si>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</si>
  <si>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</si>
  <si>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</si>
  <si>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</si>
  <si>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</si>
  <si>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</si>
  <si>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</si>
  <si>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</si>
  <si>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</si>
  <si>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</si>
  <si>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</si>
  <si>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</si>
  <si>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</si>
  <si>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</si>
  <si>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</si>
  <si>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</si>
  <si>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</si>
  <si>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</si>
  <si>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</si>
  <si>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</si>
  <si>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</si>
  <si>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</si>
  <si>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</si>
  <si>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</si>
  <si>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</si>
  <si>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</si>
  <si>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</si>
  <si>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</si>
  <si>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</si>
  <si>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</si>
  <si>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</si>
  <si>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</si>
  <si>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</si>
  <si>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</si>
  <si>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</si>
  <si>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</si>
  <si>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</si>
  <si>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</si>
  <si>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</si>
  <si>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</si>
  <si>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</si>
  <si>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</si>
  <si>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</si>
  <si>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</si>
  <si>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</si>
  <si>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</si>
  <si>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</si>
  <si>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</si>
  <si>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</si>
  <si>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</si>
  <si>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</si>
  <si>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</si>
  <si>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</si>
  <si>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</si>
  <si>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</si>
  <si>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</si>
  <si>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</si>
  <si>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</si>
  <si>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</si>
  <si>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</si>
  <si>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</si>
  <si>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</si>
  <si>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</si>
  <si>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</si>
  <si>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</si>
  <si>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</si>
  <si>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</si>
  <si>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</si>
  <si>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</si>
  <si>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</si>
  <si>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</si>
  <si>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</si>
  <si>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</si>
  <si>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</si>
  <si>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</si>
  <si>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</si>
  <si>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</si>
  <si>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</si>
  <si>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</si>
  <si>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</si>
  <si>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</si>
  <si>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</si>
  <si>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</si>
  <si>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</si>
  <si>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</si>
  <si>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</si>
  <si>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</si>
  <si>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</si>
  <si>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</si>
  <si>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</si>
  <si>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</si>
  <si>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</si>
  <si>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</si>
  <si>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</si>
  <si>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</si>
  <si>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</si>
  <si>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</si>
  <si>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</si>
  <si>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</si>
  <si>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</si>
  <si>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</si>
  <si>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</si>
  <si>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</si>
  <si>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</si>
  <si>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</si>
  <si>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</si>
  <si>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</si>
  <si>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</si>
  <si>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</si>
  <si>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</si>
  <si>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</si>
  <si>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</si>
  <si>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</si>
  <si>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</si>
  <si>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</si>
  <si>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</si>
  <si>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</si>
  <si>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</si>
  <si>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</si>
  <si>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</si>
  <si>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</si>
  <si>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</si>
  <si>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</si>
  <si>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</si>
  <si>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</si>
  <si>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</si>
  <si>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</si>
  <si>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</si>
  <si>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</si>
  <si>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</si>
  <si>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</si>
  <si>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</si>
  <si>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</si>
  <si>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</si>
  <si>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</si>
  <si>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</si>
  <si>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</si>
  <si>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</si>
  <si>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</si>
  <si>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</si>
  <si>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</si>
  <si>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</si>
  <si>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</si>
  <si>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</si>
  <si>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</si>
  <si>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</si>
  <si>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</si>
  <si>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</si>
  <si>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</si>
  <si>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</si>
  <si>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</si>
  <si>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</si>
  <si>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</si>
  <si>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</si>
  <si>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</si>
  <si>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</si>
  <si>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</si>
  <si>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</si>
  <si>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</si>
  <si>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</si>
  <si>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</si>
  <si>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</si>
  <si>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</si>
  <si>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</si>
  <si>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</si>
  <si>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</si>
  <si>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</si>
  <si>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</si>
  <si>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</si>
  <si>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</si>
  <si>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</si>
  <si>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</si>
  <si>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</si>
  <si>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</si>
  <si>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</si>
  <si>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</si>
  <si>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</si>
  <si>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</si>
  <si>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</si>
  <si>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</si>
  <si>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</si>
  <si>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</si>
  <si>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</si>
  <si>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</si>
  <si>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</si>
  <si>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</si>
  <si>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</si>
  <si>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</si>
  <si>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</si>
  <si>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</si>
  <si>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</si>
  <si>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</si>
  <si>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</si>
  <si>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</si>
  <si>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</si>
  <si>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</si>
  <si>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</si>
  <si>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</si>
  <si>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</si>
  <si>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</si>
  <si>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</si>
  <si>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</si>
  <si>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</si>
  <si>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</si>
  <si>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</si>
  <si>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</si>
  <si>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</si>
  <si>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</si>
  <si>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</si>
  <si>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</si>
  <si>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</si>
  <si>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</si>
  <si>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</si>
  <si>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</si>
  <si>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</si>
  <si>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</si>
  <si>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</si>
  <si>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</si>
  <si>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</si>
  <si>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</si>
  <si>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</si>
  <si>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</si>
  <si>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</si>
  <si>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</si>
  <si>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</si>
  <si>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</si>
  <si>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</si>
  <si>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</si>
  <si>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</si>
  <si>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</si>
  <si>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</si>
  <si>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</si>
  <si>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</si>
  <si>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</si>
  <si>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</si>
  <si>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</si>
  <si>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</si>
  <si>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</si>
  <si>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</si>
  <si>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</si>
  <si>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</si>
  <si>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</si>
  <si>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</si>
  <si>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</si>
  <si>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</si>
  <si>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</si>
  <si>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</si>
  <si>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</si>
  <si>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</si>
  <si>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</si>
  <si>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</si>
  <si>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</si>
  <si>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</si>
  <si>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</si>
  <si>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</si>
  <si>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</si>
  <si>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</si>
  <si>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</si>
  <si>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</si>
  <si>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</si>
  <si>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</si>
  <si>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</si>
  <si>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</si>
  <si>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</si>
  <si>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</si>
  <si>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</si>
  <si>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</si>
  <si>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</si>
  <si>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</si>
  <si>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</si>
  <si>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</si>
  <si>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</si>
  <si>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</si>
  <si>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</si>
  <si>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</si>
  <si>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</si>
  <si>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</si>
  <si>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</si>
  <si>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</si>
  <si>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</si>
  <si>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</si>
  <si>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</si>
  <si>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</si>
  <si>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</si>
  <si>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</si>
  <si>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</si>
  <si>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</si>
  <si>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</si>
  <si>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</si>
  <si>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</si>
  <si>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</si>
  <si>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</si>
  <si>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</si>
  <si>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</si>
  <si>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</si>
  <si>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</si>
  <si>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</si>
  <si>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</si>
  <si>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</si>
  <si>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</si>
  <si>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</si>
  <si>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</si>
  <si>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</si>
  <si>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</si>
  <si>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</si>
  <si>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</si>
  <si>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</si>
  <si>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</si>
  <si>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</si>
  <si>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</si>
  <si>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</si>
  <si>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</si>
  <si>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</si>
  <si>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</si>
  <si>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</si>
  <si>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</si>
  <si>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</si>
  <si>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</si>
  <si>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</si>
  <si>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</si>
  <si>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</si>
  <si>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</si>
  <si>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</si>
  <si>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</si>
  <si>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</si>
  <si>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</si>
  <si>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</si>
  <si>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</si>
  <si>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</si>
  <si>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</si>
  <si>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</si>
  <si>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</si>
  <si>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</si>
  <si>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</si>
  <si>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</si>
  <si>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</si>
  <si>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</si>
  <si>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</si>
  <si>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</si>
  <si>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</si>
  <si>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</si>
  <si>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</si>
  <si>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</si>
  <si>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</si>
  <si>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</si>
  <si>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</si>
  <si>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</si>
  <si>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</si>
  <si>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</si>
  <si>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</si>
  <si>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</si>
  <si>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</si>
  <si>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</si>
  <si>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</si>
  <si>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</si>
  <si>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</si>
  <si>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</si>
  <si>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</si>
  <si>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</si>
  <si>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</si>
  <si>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</si>
  <si>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</si>
  <si>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</si>
  <si>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</si>
  <si>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</si>
  <si>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</si>
  <si>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</si>
  <si>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</si>
  <si>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</si>
  <si>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</si>
  <si>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</si>
  <si>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</si>
  <si>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</si>
  <si>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</si>
  <si>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</si>
  <si>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</si>
  <si>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</si>
  <si>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</si>
  <si>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</si>
  <si>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</si>
  <si>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</si>
  <si>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</si>
  <si>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</si>
  <si>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</si>
  <si>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</si>
  <si>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</si>
  <si>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</si>
  <si>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</si>
  <si>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</si>
  <si>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</si>
  <si>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</si>
  <si>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</si>
  <si>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</si>
  <si>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</si>
  <si>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</si>
  <si>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</si>
  <si>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</si>
  <si>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</si>
  <si>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</si>
  <si>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</si>
  <si>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</si>
  <si>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</si>
  <si>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</si>
  <si>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</si>
  <si>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</si>
  <si>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</si>
  <si>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</si>
  <si>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</si>
  <si>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</si>
  <si>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</si>
  <si>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</si>
  <si>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</si>
  <si>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</si>
  <si>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</si>
  <si>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</si>
  <si>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</si>
  <si>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</si>
  <si>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</si>
  <si>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</si>
  <si>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</si>
  <si>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</si>
  <si>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</si>
  <si>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</si>
  <si>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</si>
  <si>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</si>
  <si>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</si>
  <si>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</si>
  <si>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</si>
  <si>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</si>
  <si>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</si>
  <si>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</si>
  <si>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</si>
  <si>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</si>
  <si>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</si>
  <si>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</si>
  <si>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</si>
  <si>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</si>
  <si>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</si>
  <si>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</si>
  <si>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</si>
  <si>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</si>
  <si>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</si>
  <si>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</si>
  <si>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</si>
  <si>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</si>
  <si>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</si>
  <si>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</si>
  <si>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</si>
  <si>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</si>
  <si>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</si>
  <si>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</si>
  <si>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</si>
  <si>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</si>
  <si>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</si>
  <si>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</si>
  <si>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</si>
  <si>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</si>
  <si>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</si>
  <si>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</si>
  <si>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</si>
  <si>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</si>
  <si>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</si>
  <si>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</si>
  <si>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</si>
  <si>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</si>
  <si>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</si>
  <si>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</si>
  <si>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</si>
  <si>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</si>
  <si>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</si>
  <si>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</si>
  <si>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</si>
  <si>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</si>
  <si>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</si>
  <si>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</si>
  <si>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</si>
  <si>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</si>
  <si>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</si>
  <si>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</si>
  <si>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</si>
  <si>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</si>
  <si>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</si>
  <si>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</si>
  <si>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</si>
  <si>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</si>
  <si>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</si>
  <si>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</si>
  <si>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</si>
  <si>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</si>
  <si>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</si>
  <si>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</si>
  <si>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</si>
  <si>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</si>
  <si>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</si>
  <si>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</si>
  <si>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</si>
  <si>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</si>
  <si>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</si>
  <si>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</si>
  <si>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</si>
  <si>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</si>
  <si>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</si>
  <si>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</si>
  <si>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</si>
  <si>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</si>
  <si>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</si>
  <si>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</si>
  <si>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</si>
  <si>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</si>
  <si>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</si>
  <si>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</si>
  <si>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</si>
  <si>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</si>
  <si>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</si>
  <si>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</si>
  <si>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</si>
  <si>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</si>
  <si>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</si>
  <si>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</si>
  <si>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</si>
  <si>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</si>
  <si>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</si>
  <si>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</si>
  <si>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</si>
  <si>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</si>
  <si>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</si>
  <si>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</si>
  <si>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</si>
  <si>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</si>
  <si>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</si>
  <si>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</si>
  <si>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</si>
  <si>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</si>
  <si>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</si>
  <si>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</si>
  <si>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</si>
  <si>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</si>
  <si>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</si>
  <si>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</si>
  <si>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</si>
  <si>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</si>
  <si>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</si>
  <si>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</si>
  <si>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</si>
  <si>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</si>
  <si>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</si>
  <si>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</si>
  <si>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</si>
  <si>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</si>
  <si>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</si>
  <si>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</si>
  <si>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</si>
  <si>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</si>
  <si>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</si>
  <si>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</si>
  <si>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</si>
  <si>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</si>
  <si>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</si>
  <si>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</si>
  <si>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</si>
  <si>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</si>
  <si>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</si>
  <si>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</si>
  <si>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</si>
  <si>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</si>
  <si>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</si>
  <si>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</si>
  <si>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</si>
  <si>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</si>
  <si>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</si>
  <si>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</si>
  <si>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</si>
  <si>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</si>
  <si>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</si>
  <si>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</si>
  <si>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</si>
  <si>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</si>
  <si>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</si>
  <si>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</si>
  <si>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</si>
  <si>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</si>
  <si>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</si>
  <si>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</si>
  <si>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</si>
  <si>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</si>
  <si>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</si>
  <si>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</si>
  <si>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</si>
  <si>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</si>
  <si>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</si>
  <si>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</si>
  <si>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</si>
  <si>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</si>
  <si>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</si>
  <si>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</si>
  <si>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</si>
  <si>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</si>
  <si>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</si>
  <si>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</si>
  <si>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</si>
  <si>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</si>
  <si>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</si>
  <si>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</si>
  <si>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</si>
  <si>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</si>
  <si>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</si>
  <si>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</si>
  <si>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</si>
  <si>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</si>
  <si>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</si>
  <si>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</si>
  <si>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</si>
  <si>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</si>
  <si>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</si>
  <si>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</si>
  <si>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</si>
  <si>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</si>
  <si>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</si>
  <si>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</si>
  <si>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</si>
  <si>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</si>
  <si>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</si>
  <si>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</si>
  <si>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</si>
  <si>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</si>
  <si>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</si>
  <si>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</si>
  <si>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</si>
  <si>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</si>
  <si>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</si>
  <si>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</si>
  <si>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</si>
  <si>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</si>
  <si>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</si>
  <si>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</si>
  <si>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</si>
  <si>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</si>
  <si>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</si>
  <si>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</si>
  <si>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</si>
  <si>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</si>
  <si>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</si>
  <si>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</si>
  <si>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</si>
  <si>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</si>
  <si>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</si>
  <si>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</si>
  <si>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</si>
  <si>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</si>
  <si>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</si>
  <si>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</si>
  <si>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</si>
  <si>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</si>
  <si>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</si>
  <si>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</si>
  <si>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</si>
  <si>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</si>
  <si>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</si>
  <si>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</si>
  <si>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</si>
  <si>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</si>
  <si>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</si>
  <si>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</si>
  <si>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</si>
  <si>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</si>
  <si>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</si>
  <si>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</si>
  <si>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</si>
  <si>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</si>
  <si>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</si>
  <si>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</si>
  <si>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</si>
  <si>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</si>
  <si>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</si>
  <si>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</si>
  <si>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</si>
  <si>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</si>
  <si>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</si>
  <si>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</si>
  <si>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</si>
  <si>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</si>
  <si>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</si>
  <si>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</si>
  <si>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</si>
  <si>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</si>
  <si>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</si>
  <si>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</si>
  <si>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</si>
  <si>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</si>
  <si>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</si>
  <si>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</si>
  <si>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</si>
  <si>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</si>
  <si>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</si>
  <si>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</si>
  <si>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</si>
  <si>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</si>
  <si>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</si>
  <si>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</si>
  <si>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</si>
  <si>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</si>
  <si>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</si>
  <si>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</si>
  <si>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</si>
  <si>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</si>
  <si>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</si>
  <si>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</si>
  <si>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</si>
  <si>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</si>
  <si>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</si>
  <si>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</si>
  <si>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</si>
  <si>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</si>
  <si>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</si>
  <si>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</si>
  <si>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</si>
  <si>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</si>
  <si>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</si>
  <si>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</si>
  <si>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</si>
  <si>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</si>
  <si>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</si>
  <si>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</si>
  <si>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</si>
  <si>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</si>
  <si>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</si>
  <si>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</si>
  <si>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</si>
  <si>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</si>
  <si>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</si>
  <si>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</si>
  <si>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</si>
  <si>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</si>
  <si>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</si>
  <si>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</si>
  <si>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</si>
  <si>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</si>
  <si>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</si>
  <si>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</si>
  <si>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</si>
  <si>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</si>
  <si>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</si>
  <si>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</si>
  <si>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</si>
  <si>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</si>
  <si>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</si>
  <si>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</si>
  <si>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</si>
  <si>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</si>
  <si>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</si>
  <si>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</si>
  <si>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</si>
  <si>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</si>
  <si>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</si>
  <si>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</si>
  <si>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</si>
  <si>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</si>
  <si>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</si>
  <si>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</si>
  <si>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</si>
  <si>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</si>
  <si>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</si>
  <si>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</si>
  <si>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</si>
  <si>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</si>
  <si>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</si>
  <si>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</si>
  <si>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</si>
  <si>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</si>
  <si>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</si>
  <si>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</si>
  <si>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</si>
  <si>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</si>
  <si>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</si>
  <si>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</si>
  <si>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</si>
  <si>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</si>
  <si>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</si>
  <si>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</si>
  <si>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</si>
  <si>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</si>
  <si>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</si>
  <si>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</si>
  <si>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</si>
  <si>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</si>
  <si>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</si>
  <si>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</si>
  <si>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</si>
  <si>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</si>
  <si>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</si>
  <si>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</si>
  <si>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</si>
  <si>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</si>
  <si>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</si>
  <si>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</si>
  <si>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</si>
  <si>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</si>
  <si>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</si>
  <si>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</si>
  <si>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</si>
  <si>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</si>
  <si>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</si>
  <si>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</si>
  <si>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</si>
  <si>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</si>
  <si>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</si>
  <si>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</si>
  <si>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</si>
  <si>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</si>
  <si>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</si>
  <si>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</si>
  <si>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</si>
  <si>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</si>
  <si>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</si>
  <si>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</si>
  <si>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</si>
  <si>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</si>
  <si>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</si>
  <si>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</si>
  <si>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</si>
  <si>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</si>
  <si>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</si>
  <si>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</si>
  <si>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</si>
  <si>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</si>
  <si>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</si>
  <si>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</si>
  <si>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</si>
  <si>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</si>
  <si>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</si>
  <si>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</si>
  <si>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</si>
  <si>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</si>
  <si>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</si>
  <si>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</si>
  <si>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</si>
  <si>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</si>
  <si>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</si>
  <si>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</si>
  <si>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</si>
  <si>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</si>
  <si>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</si>
  <si>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</si>
  <si>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</si>
  <si>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</si>
  <si>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</si>
  <si>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</si>
  <si>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</si>
  <si>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</si>
  <si>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</si>
  <si>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</si>
  <si>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</si>
  <si>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</si>
  <si>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</si>
  <si>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</si>
  <si>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</si>
  <si>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</si>
  <si>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</si>
  <si>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</si>
  <si>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</si>
  <si>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</si>
  <si>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</si>
  <si>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</si>
  <si>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</si>
  <si>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</si>
  <si>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</si>
  <si>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</si>
  <si>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</si>
  <si>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</si>
  <si>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</si>
  <si>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</si>
  <si>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</si>
  <si>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</si>
  <si>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</si>
  <si>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</si>
  <si>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</si>
  <si>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</si>
  <si>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</si>
  <si>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</si>
  <si>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</si>
  <si>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</si>
  <si>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</si>
  <si>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</si>
  <si>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</si>
  <si>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</si>
  <si>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</si>
  <si>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</si>
  <si>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</si>
  <si>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</si>
  <si>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</si>
  <si>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</si>
  <si>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</si>
  <si>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</si>
  <si>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</si>
  <si>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</si>
  <si>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</si>
  <si>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</si>
  <si>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</si>
  <si>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</si>
  <si>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</si>
  <si>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</si>
  <si>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</si>
  <si>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</si>
  <si>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</si>
  <si>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</si>
  <si>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</si>
  <si>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</si>
  <si>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</si>
  <si>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</si>
  <si>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</si>
  <si>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</si>
  <si>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</si>
  <si>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</si>
  <si>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</si>
  <si>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</si>
  <si>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</si>
  <si>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</si>
  <si>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</si>
  <si>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</si>
  <si>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</si>
  <si>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</si>
  <si>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</si>
  <si>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</si>
  <si>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</si>
  <si>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</si>
  <si>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</si>
  <si>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</si>
  <si>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</si>
  <si>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</si>
  <si>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</si>
  <si>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</si>
  <si>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</si>
  <si>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</si>
  <si>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</si>
  <si>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</si>
  <si>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</si>
  <si>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</si>
  <si>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</si>
  <si>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</si>
  <si>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</si>
  <si>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</si>
  <si>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</si>
  <si>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</si>
  <si>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</si>
  <si>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</si>
  <si>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</si>
  <si>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</si>
  <si>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</si>
  <si>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</si>
  <si>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</si>
  <si>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</si>
  <si>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</si>
  <si>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</si>
  <si>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</si>
  <si>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</si>
  <si>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</si>
  <si>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</si>
  <si>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</si>
  <si>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</si>
  <si>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</si>
  <si>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</si>
  <si>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</si>
  <si>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</si>
  <si>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</si>
  <si>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</si>
  <si>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</si>
  <si>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</si>
  <si>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</si>
  <si>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</si>
  <si>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</si>
  <si>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</si>
  <si>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</si>
  <si>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</si>
  <si>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</si>
  <si>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</si>
  <si>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</si>
  <si>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</si>
  <si>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</si>
  <si>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</si>
  <si>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</si>
  <si>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</si>
  <si>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</si>
  <si>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</si>
  <si>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</si>
  <si>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</si>
  <si>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</si>
  <si>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</si>
  <si>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</si>
  <si>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</si>
  <si>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</si>
  <si>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</si>
  <si>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</si>
  <si>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</si>
  <si>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</si>
  <si>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</si>
  <si>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</si>
  <si>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</si>
  <si>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</si>
  <si>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</si>
  <si>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</si>
  <si>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</si>
  <si>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</si>
  <si>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</si>
  <si>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</si>
  <si>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</si>
  <si>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</si>
  <si>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</si>
  <si>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</si>
  <si>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</si>
  <si>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</si>
  <si>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</si>
  <si>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</si>
  <si>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</si>
  <si>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</si>
  <si>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</si>
  <si>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</si>
  <si>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</si>
  <si>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</si>
  <si>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</si>
  <si>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</si>
  <si>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</si>
  <si>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</si>
  <si>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</si>
  <si>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</si>
  <si>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</si>
  <si>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</si>
  <si>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</si>
  <si>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</si>
  <si>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</si>
  <si>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</si>
  <si>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</si>
  <si>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</si>
  <si>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</si>
  <si>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</si>
  <si>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</si>
  <si>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</si>
  <si>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</si>
  <si>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</si>
  <si>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</si>
  <si>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</si>
  <si>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</si>
  <si>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</si>
  <si>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</si>
  <si>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</si>
  <si>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</si>
  <si>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</si>
  <si>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</si>
  <si>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</si>
  <si>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</si>
  <si>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</si>
  <si>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</si>
  <si>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</si>
  <si>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</si>
  <si>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</si>
  <si>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</si>
  <si>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</si>
  <si>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</si>
  <si>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</si>
  <si>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</si>
  <si>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</si>
  <si>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</si>
  <si>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</si>
  <si>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</si>
  <si>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</si>
  <si>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</si>
  <si>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</si>
  <si>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</si>
  <si>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</si>
  <si>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</si>
  <si>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</si>
  <si>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</si>
  <si>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</si>
  <si>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</si>
  <si>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</si>
  <si>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</si>
  <si>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</si>
  <si>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</si>
  <si>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</si>
  <si>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</si>
  <si>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</si>
  <si>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</si>
  <si>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</si>
  <si>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</si>
  <si>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</si>
  <si>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</si>
  <si>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</si>
  <si>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</si>
  <si>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</si>
  <si>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</si>
  <si>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</si>
  <si>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</si>
  <si>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</si>
  <si>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</si>
  <si>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</si>
  <si>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</si>
  <si>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</si>
  <si>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</si>
  <si>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</si>
  <si>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</si>
  <si>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</si>
  <si>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</si>
  <si>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</si>
  <si>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</si>
  <si>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</si>
  <si>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</si>
  <si>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</si>
  <si>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</si>
  <si>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</si>
  <si>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</si>
  <si>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</si>
  <si>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</si>
  <si>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</si>
  <si>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</si>
  <si>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</si>
  <si>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</si>
  <si>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</si>
  <si>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</si>
  <si>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</si>
  <si>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</si>
  <si>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</si>
  <si>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</si>
  <si>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</si>
  <si>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</si>
  <si>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</si>
  <si>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</si>
  <si>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</si>
  <si>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</si>
  <si>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</si>
  <si>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</si>
  <si>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</si>
  <si>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</si>
  <si>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</si>
  <si>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</si>
  <si>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</si>
  <si>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</si>
  <si>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</si>
  <si>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</si>
  <si>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</si>
  <si>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</si>
  <si>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</si>
  <si>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</si>
  <si>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</si>
  <si>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</si>
  <si>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</si>
  <si>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</si>
  <si>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</si>
  <si>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</si>
  <si>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</si>
  <si>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</si>
  <si>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</si>
  <si>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</si>
  <si>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</si>
  <si>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</si>
  <si>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</si>
  <si>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</si>
  <si>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</si>
  <si>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</si>
  <si>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</si>
  <si>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</si>
  <si>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</si>
  <si>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</si>
  <si>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</si>
  <si>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</si>
  <si>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</si>
  <si>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</si>
  <si>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</si>
  <si>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</si>
  <si>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</si>
  <si>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</si>
  <si>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</si>
  <si>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</si>
  <si>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</si>
  <si>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</si>
  <si>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</si>
  <si>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</si>
  <si>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</si>
  <si>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</si>
  <si>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</si>
  <si>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</si>
  <si>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</si>
  <si>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</si>
  <si>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</si>
  <si>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</si>
  <si>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</si>
  <si>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</si>
  <si>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</si>
  <si>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</si>
  <si>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</si>
  <si>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</si>
  <si>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</si>
  <si>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</si>
  <si>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</si>
  <si>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</si>
  <si>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</si>
  <si>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</si>
  <si>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</si>
  <si>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</si>
  <si>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</si>
  <si>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</si>
  <si>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</si>
  <si>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</si>
  <si>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</si>
  <si>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</si>
  <si>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</si>
  <si>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</si>
  <si>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</si>
  <si>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</si>
  <si>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</si>
  <si>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</si>
  <si>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</si>
  <si>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</si>
  <si>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</si>
  <si>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</si>
  <si>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</si>
  <si>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</si>
  <si>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</si>
  <si>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</si>
  <si>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</si>
  <si>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</si>
  <si>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</si>
  <si>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</si>
  <si>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</si>
  <si>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</si>
  <si>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</si>
  <si>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</si>
  <si>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</si>
  <si>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</si>
  <si>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</si>
  <si>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</si>
  <si>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</si>
  <si>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</si>
  <si>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</si>
  <si>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</si>
  <si>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</si>
  <si>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</si>
  <si>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</si>
  <si>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</si>
  <si>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</si>
  <si>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</si>
  <si>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</si>
  <si>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</si>
  <si>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</si>
  <si>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</si>
  <si>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</si>
  <si>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</si>
  <si>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</si>
  <si>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</si>
  <si>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</si>
  <si>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</si>
  <si>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</si>
  <si>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</si>
  <si>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</si>
  <si>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</si>
  <si>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</si>
  <si>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</si>
  <si>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</si>
  <si>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</si>
  <si>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</si>
  <si>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</si>
  <si>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</si>
  <si>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</si>
  <si>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</si>
  <si>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</si>
  <si>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</si>
  <si>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</si>
  <si>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</si>
  <si>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</si>
  <si>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</si>
  <si>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</si>
  <si>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</si>
  <si>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</si>
  <si>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</si>
  <si>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</si>
  <si>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</si>
  <si>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</si>
  <si>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</si>
  <si>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</si>
  <si>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</si>
  <si>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</si>
  <si>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</si>
  <si>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</si>
  <si>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</si>
  <si>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</si>
  <si>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</si>
  <si>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</si>
  <si>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</si>
  <si>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</si>
  <si>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</si>
  <si>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</si>
  <si>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</si>
  <si>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</si>
  <si>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</si>
  <si>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</si>
  <si>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</si>
  <si>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</si>
  <si>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</si>
  <si>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</si>
  <si>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</si>
  <si>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</si>
  <si>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</si>
  <si>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</si>
  <si>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</si>
  <si>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</si>
  <si>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</si>
  <si>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</si>
  <si>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</si>
  <si>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</si>
  <si>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</si>
  <si>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</si>
  <si>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</si>
  <si>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</si>
  <si>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</si>
  <si>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</si>
  <si>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</si>
  <si>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</si>
  <si>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</si>
  <si>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</si>
  <si>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</si>
  <si>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</si>
  <si>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</si>
  <si>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</si>
  <si>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</si>
  <si>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</si>
  <si>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</si>
  <si>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</si>
  <si>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</si>
  <si>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</si>
  <si>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</si>
  <si>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</si>
  <si>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</si>
  <si>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</si>
  <si>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</si>
  <si>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</si>
  <si>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</si>
  <si>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</si>
  <si>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</si>
  <si>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</si>
  <si>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</si>
  <si>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</si>
  <si>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</si>
  <si>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</si>
  <si>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</si>
  <si>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</si>
  <si>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</si>
  <si>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</si>
  <si>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</si>
  <si>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</si>
  <si>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</si>
  <si>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</si>
  <si>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</si>
  <si>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</si>
  <si>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</si>
  <si>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</si>
  <si>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</si>
  <si>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</si>
  <si>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</si>
  <si>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</si>
  <si>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</si>
  <si>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</si>
  <si>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</si>
  <si>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</si>
  <si>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</si>
  <si>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</si>
  <si>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</si>
  <si>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</si>
  <si>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</si>
  <si>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</si>
  <si>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</si>
  <si>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</si>
  <si>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</si>
  <si>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</si>
  <si>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</si>
  <si>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</si>
  <si>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</si>
  <si>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</si>
  <si>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</si>
  <si>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</si>
  <si>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</si>
  <si>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</si>
  <si>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</si>
  <si>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</si>
  <si>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</si>
  <si>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</si>
  <si>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</si>
  <si>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</si>
  <si>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</si>
  <si>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</si>
  <si>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</si>
  <si>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</si>
  <si>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</si>
  <si>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</si>
  <si>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</si>
  <si>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</si>
  <si>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</si>
  <si>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</si>
  <si>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</si>
  <si>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</si>
  <si>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</si>
  <si>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</si>
  <si>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</si>
  <si>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</si>
  <si>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</si>
  <si>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</si>
  <si>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</si>
  <si>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</si>
  <si>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</si>
  <si>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</si>
  <si>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</si>
  <si>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</si>
  <si>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</si>
  <si>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</si>
  <si>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</si>
  <si>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</si>
  <si>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</si>
  <si>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</si>
  <si>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</si>
  <si>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</si>
  <si>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</si>
  <si>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</si>
  <si>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</si>
  <si>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</si>
  <si>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</si>
  <si>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</si>
  <si>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</si>
  <si>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</si>
  <si>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</si>
  <si>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</si>
  <si>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</si>
  <si>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</si>
  <si>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</si>
  <si>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</si>
  <si>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</si>
  <si>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</si>
  <si>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</si>
  <si>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</si>
  <si>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</si>
  <si>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</si>
  <si>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</si>
  <si>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</si>
  <si>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</si>
  <si>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</si>
  <si>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</si>
  <si>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</si>
  <si>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</si>
  <si>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</si>
  <si>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</si>
  <si>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</si>
  <si>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</si>
  <si>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</si>
  <si>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</si>
  <si>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</si>
  <si>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</si>
  <si>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</si>
  <si>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</si>
  <si>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</si>
  <si>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</si>
  <si>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</si>
  <si>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</si>
  <si>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</si>
  <si>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</si>
  <si>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</si>
  <si>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</si>
  <si>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</si>
  <si>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</si>
  <si>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</si>
  <si>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</si>
  <si>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</si>
  <si>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</si>
  <si>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</si>
  <si>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</si>
  <si>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</si>
  <si>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</si>
  <si>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</si>
  <si>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</si>
  <si>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</si>
  <si>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</si>
  <si>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</si>
  <si>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</si>
  <si>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</si>
  <si>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</si>
  <si>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</si>
  <si>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</si>
  <si>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</si>
  <si>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</si>
  <si>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</si>
  <si>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</si>
  <si>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</si>
  <si>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</si>
  <si>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</si>
  <si>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</si>
  <si>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</si>
  <si>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</si>
  <si>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</si>
  <si>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</si>
  <si>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</si>
  <si>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</si>
  <si>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</si>
  <si>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</si>
  <si>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</si>
  <si>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</si>
  <si>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</si>
  <si>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</si>
  <si>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</si>
  <si>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</si>
  <si>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</si>
  <si>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</si>
  <si>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</si>
  <si>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</si>
  <si>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</si>
  <si>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</si>
  <si>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</si>
  <si>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</si>
  <si>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</si>
  <si>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</si>
  <si>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</si>
  <si>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</si>
  <si>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</si>
  <si>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</si>
  <si>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</si>
  <si>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</si>
  <si>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</si>
  <si>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</si>
  <si>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</si>
  <si>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</si>
  <si>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</si>
  <si>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</si>
  <si>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</si>
  <si>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</si>
  <si>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</si>
  <si>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</si>
  <si>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</si>
  <si>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</si>
  <si>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</si>
  <si>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</si>
  <si>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</si>
  <si>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</si>
  <si>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</si>
  <si>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</si>
  <si>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</si>
  <si>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</si>
  <si>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</si>
  <si>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</si>
  <si>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</si>
  <si>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</si>
  <si>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</si>
  <si>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</si>
  <si>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</si>
  <si>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</si>
  <si>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</si>
  <si>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</si>
  <si>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</si>
  <si>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</si>
  <si>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</si>
  <si>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</si>
  <si>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</si>
  <si>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</si>
  <si>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</si>
  <si>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</si>
  <si>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</si>
  <si>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</si>
  <si>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</si>
  <si>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</si>
  <si>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</si>
  <si>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</si>
  <si>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</si>
  <si>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</si>
  <si>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</si>
  <si>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</si>
  <si>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</si>
  <si>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</si>
  <si>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</si>
  <si>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</si>
  <si>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</si>
  <si>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</si>
  <si>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</si>
  <si>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</si>
  <si>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</si>
  <si>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</si>
  <si>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</si>
  <si>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</si>
  <si>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</si>
  <si>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</si>
  <si>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</si>
  <si>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</si>
  <si>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</si>
  <si>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</si>
  <si>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</si>
  <si>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</si>
  <si>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</si>
  <si>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</si>
  <si>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</si>
  <si>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</si>
  <si>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</si>
  <si>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</si>
  <si>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</si>
  <si>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</si>
  <si>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</si>
  <si>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</si>
  <si>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</si>
  <si>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</si>
  <si>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</si>
  <si>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</si>
  <si>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</si>
  <si>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</si>
  <si>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</si>
  <si>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</si>
  <si>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</si>
  <si>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</si>
  <si>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</si>
  <si>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</si>
  <si>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</si>
  <si>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</si>
  <si>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</si>
  <si>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</si>
  <si>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</si>
  <si>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</si>
  <si>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</si>
  <si>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</si>
  <si>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</si>
  <si>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</si>
  <si>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</si>
  <si>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</si>
  <si>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</si>
  <si>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</si>
  <si>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</si>
  <si>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</si>
  <si>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</si>
  <si>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</si>
  <si>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</si>
  <si>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</si>
  <si>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</si>
  <si>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</si>
  <si>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</si>
  <si>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</si>
  <si>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</si>
  <si>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</si>
  <si>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</si>
  <si>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</si>
  <si>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</si>
  <si>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</si>
  <si>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</si>
  <si>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</si>
  <si>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</si>
  <si>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</si>
  <si>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</si>
  <si>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</si>
  <si>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</si>
  <si>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</si>
  <si>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</si>
  <si>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</si>
  <si>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</si>
  <si>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</si>
  <si>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</si>
  <si>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</si>
  <si>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</si>
  <si>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</si>
  <si>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</si>
  <si>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</si>
  <si>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</si>
  <si>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</si>
  <si>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</si>
  <si>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</si>
  <si>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</si>
  <si>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</si>
  <si>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</si>
  <si>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</si>
  <si>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</si>
  <si>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</si>
  <si>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</si>
  <si>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</si>
  <si>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</si>
  <si>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</si>
  <si>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</si>
  <si>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</si>
  <si>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</si>
  <si>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</si>
  <si>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</si>
  <si>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</si>
  <si>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</si>
  <si>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</si>
  <si>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</si>
  <si>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</si>
  <si>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</si>
  <si>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</si>
  <si>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</si>
  <si>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</si>
  <si>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</si>
  <si>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</si>
  <si>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</si>
  <si>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</si>
  <si>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</si>
  <si>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</si>
  <si>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</si>
  <si>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</si>
  <si>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</si>
  <si>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</si>
  <si>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</si>
  <si>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</si>
  <si>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</si>
  <si>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</si>
  <si>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</si>
  <si>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</si>
  <si>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</si>
  <si>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</si>
  <si>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</si>
  <si>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</si>
  <si>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</si>
  <si>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</si>
  <si>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</si>
  <si>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</si>
  <si>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</si>
  <si>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</si>
  <si>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</si>
  <si>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</si>
  <si>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</si>
  <si>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</si>
  <si>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</si>
  <si>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</si>
  <si>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</si>
  <si>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</si>
  <si>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</si>
  <si>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</si>
  <si>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</si>
  <si>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</si>
  <si>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</si>
  <si>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</si>
  <si>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</si>
  <si>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</si>
  <si>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</si>
  <si>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</si>
  <si>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</si>
  <si>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</si>
  <si>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</si>
  <si>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</si>
  <si>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</si>
  <si>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</si>
  <si>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</si>
  <si>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</si>
  <si>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</si>
  <si>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</si>
  <si>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</si>
  <si>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</si>
  <si>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</si>
  <si>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</si>
  <si>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</si>
  <si>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</si>
  <si>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</si>
  <si>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</si>
  <si>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</si>
  <si>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</si>
  <si>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</si>
  <si>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</si>
  <si>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</si>
  <si>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</si>
  <si>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</si>
  <si>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</si>
  <si>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</si>
  <si>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</si>
  <si>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</si>
  <si>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</si>
  <si>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</si>
  <si>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</si>
  <si>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</si>
  <si>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</si>
  <si>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</si>
  <si>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</si>
  <si>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</si>
  <si>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</si>
  <si>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</si>
  <si>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</si>
  <si>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</si>
  <si>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</si>
  <si>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</si>
  <si>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</si>
  <si>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</si>
  <si>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</si>
  <si>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</si>
  <si>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</si>
  <si>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</si>
  <si>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</si>
  <si>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</si>
  <si>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</si>
  <si>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</si>
  <si>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</si>
  <si>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</si>
  <si>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</si>
  <si>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</si>
  <si>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</si>
  <si>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</si>
  <si>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</si>
  <si>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</si>
  <si>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</si>
  <si>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</si>
  <si>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</si>
  <si>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</si>
  <si>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</si>
  <si>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</si>
  <si>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</si>
  <si>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</si>
  <si>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</si>
  <si>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</si>
  <si>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</si>
  <si>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</si>
  <si>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</si>
  <si>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</si>
  <si>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</si>
  <si>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</si>
  <si>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</si>
  <si>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</si>
  <si>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</si>
  <si>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</si>
  <si>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</si>
  <si>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</si>
  <si>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</si>
  <si>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</si>
  <si>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</si>
  <si>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</si>
  <si>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</si>
  <si>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</si>
  <si>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</si>
  <si>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</si>
  <si>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</si>
  <si>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</si>
  <si>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</si>
  <si>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</si>
  <si>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</si>
  <si>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</si>
  <si>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</si>
  <si>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</si>
  <si>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</si>
  <si>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</si>
  <si>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</si>
  <si>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</si>
  <si>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</si>
  <si>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</si>
  <si>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</si>
  <si>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</si>
  <si>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</si>
  <si>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</si>
  <si>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</si>
  <si>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</si>
  <si>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</si>
  <si>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</si>
  <si>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</si>
  <si>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</si>
  <si>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</si>
  <si>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</si>
  <si>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</si>
  <si>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</si>
  <si>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</si>
  <si>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</si>
  <si>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</si>
  <si>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</si>
  <si>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</si>
  <si>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</si>
  <si>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</si>
  <si>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</si>
  <si>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</si>
  <si>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</si>
  <si>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</si>
  <si>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</si>
  <si>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</si>
  <si>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</si>
  <si>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</si>
  <si>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</si>
  <si>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</si>
  <si>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</si>
  <si>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</si>
  <si>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</si>
  <si>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</si>
  <si>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</si>
  <si>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</si>
  <si>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</si>
  <si>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</si>
  <si>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</si>
  <si>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</si>
  <si>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</si>
  <si>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</si>
  <si>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</si>
  <si>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</si>
  <si>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</si>
  <si>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</si>
  <si>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</si>
  <si>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</si>
  <si>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</si>
  <si>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</si>
  <si>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</si>
  <si>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</si>
  <si>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</si>
  <si>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</si>
  <si>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</si>
  <si>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</si>
  <si>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</si>
  <si>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</si>
  <si>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</si>
  <si>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</si>
  <si>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</si>
  <si>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</si>
  <si>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</si>
  <si>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</si>
  <si>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</si>
  <si>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</si>
  <si>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</si>
  <si>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</si>
  <si>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</si>
  <si>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</si>
  <si>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</si>
  <si>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</si>
  <si>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</si>
  <si>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</si>
  <si>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</si>
  <si>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</si>
  <si>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</si>
  <si>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</si>
  <si>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</si>
  <si>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</si>
  <si>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</si>
  <si>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</si>
  <si>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</si>
  <si>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</si>
  <si>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</si>
  <si>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</si>
  <si>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</si>
  <si>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</si>
  <si>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</si>
  <si>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</si>
  <si>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</si>
  <si>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</si>
  <si>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</si>
  <si>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</si>
  <si>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</si>
  <si>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</si>
  <si>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</si>
  <si>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</si>
  <si>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</si>
  <si>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</si>
  <si>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</si>
  <si>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</si>
  <si>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</si>
  <si>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</si>
  <si>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</si>
  <si>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</si>
  <si>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</si>
  <si>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</si>
  <si>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</si>
  <si>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</si>
  <si>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</si>
  <si>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</si>
  <si>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</si>
  <si>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</si>
  <si>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</si>
  <si>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</si>
  <si>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</si>
  <si>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</si>
  <si>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</si>
  <si>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</si>
  <si>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</si>
  <si>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</si>
  <si>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</si>
  <si>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</si>
  <si>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</si>
  <si>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</si>
  <si>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</si>
  <si>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</si>
  <si>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</si>
  <si>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</si>
  <si>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</si>
  <si>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</si>
  <si>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</si>
  <si>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</si>
  <si>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</si>
  <si>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</si>
  <si>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</si>
  <si>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</si>
  <si>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</si>
  <si>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</si>
  <si>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</si>
  <si>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</si>
  <si>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</si>
  <si>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</si>
  <si>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</si>
  <si>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</si>
  <si>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</si>
  <si>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</si>
  <si>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</si>
  <si>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</si>
  <si>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</si>
  <si>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</si>
  <si>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</si>
  <si>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</si>
  <si>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</si>
  <si>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</si>
  <si>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</si>
  <si>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</si>
  <si>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</si>
  <si>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</si>
  <si>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</si>
  <si>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</si>
  <si>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</si>
  <si>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</si>
  <si>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</si>
  <si>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</si>
  <si>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</si>
  <si>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</si>
  <si>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</si>
  <si>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</si>
  <si>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</si>
  <si>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</si>
  <si>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</si>
  <si>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</si>
  <si>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</si>
  <si>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</si>
  <si>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</si>
  <si>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</si>
  <si>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</si>
  <si>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</si>
  <si>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</si>
  <si>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</si>
  <si>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</si>
  <si>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</si>
  <si>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</si>
  <si>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</si>
  <si>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</si>
  <si>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</si>
  <si>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</si>
  <si>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</si>
  <si>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</si>
  <si>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</si>
  <si>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</si>
  <si>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</si>
  <si>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</si>
  <si>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</si>
  <si>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</si>
  <si>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</si>
  <si>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</si>
  <si>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</si>
  <si>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</si>
  <si>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</si>
  <si>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</si>
  <si>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</si>
  <si>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</si>
  <si>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</si>
  <si>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</si>
  <si>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</si>
  <si>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</si>
  <si>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</si>
  <si>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</si>
  <si>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</si>
  <si>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</si>
  <si>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</si>
  <si>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</si>
  <si>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</si>
  <si>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</si>
  <si>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</si>
  <si>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</si>
  <si>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</si>
  <si>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</si>
  <si>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</si>
  <si>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</si>
  <si>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</si>
  <si>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</si>
  <si>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</si>
  <si>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</si>
  <si>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</si>
  <si>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</si>
  <si>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</si>
  <si>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</si>
  <si>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</si>
  <si>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</si>
  <si>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</si>
  <si>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</si>
  <si>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</si>
  <si>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</si>
  <si>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</si>
  <si>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</si>
  <si>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</si>
  <si>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</si>
  <si>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</si>
  <si>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</si>
  <si>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</si>
  <si>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</si>
  <si>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</si>
  <si>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</si>
  <si>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</si>
  <si>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</si>
  <si>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</si>
  <si>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</si>
  <si>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</si>
  <si>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</si>
  <si>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</si>
  <si>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</si>
  <si>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</si>
  <si>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</si>
  <si>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</si>
  <si>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</si>
  <si>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</si>
  <si>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</si>
  <si>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</si>
  <si>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</si>
  <si>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</si>
  <si>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</si>
  <si>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</si>
  <si>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</si>
  <si>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</si>
  <si>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</si>
  <si>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</si>
  <si>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</si>
  <si>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</si>
  <si>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</si>
  <si>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</si>
  <si>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</si>
  <si>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</si>
  <si>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</si>
  <si>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</si>
  <si>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</si>
  <si>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</si>
  <si>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</si>
  <si>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</si>
  <si>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</si>
  <si>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</si>
  <si>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</si>
  <si>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</si>
  <si>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</si>
  <si>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</si>
  <si>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</si>
  <si>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</si>
  <si>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</si>
  <si>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</si>
  <si>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</si>
  <si>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</si>
  <si>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</si>
  <si>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</si>
  <si>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</si>
  <si>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</si>
  <si>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</si>
  <si>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</si>
  <si>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</si>
  <si>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</si>
  <si>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</si>
  <si>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</si>
  <si>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</si>
  <si>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</si>
  <si>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</si>
  <si>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</si>
  <si>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</si>
  <si>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</si>
  <si>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</si>
  <si>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</si>
  <si>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</si>
  <si>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</si>
  <si>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</si>
  <si>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</si>
  <si>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</si>
  <si>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</si>
  <si>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</si>
  <si>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</si>
  <si>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</si>
  <si>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</si>
  <si>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</si>
  <si>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</si>
  <si>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</si>
  <si>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</si>
  <si>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</si>
  <si>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</si>
  <si>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</si>
  <si>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</si>
  <si>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</si>
  <si>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</si>
  <si>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</si>
  <si>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</si>
  <si>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</si>
  <si>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</si>
  <si>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</si>
  <si>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</si>
  <si>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</si>
  <si>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</si>
  <si>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</si>
  <si>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</si>
  <si>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</si>
  <si>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</si>
  <si>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</si>
  <si>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</si>
  <si>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</si>
  <si>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</si>
  <si>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</si>
  <si>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</si>
  <si>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</si>
  <si>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</si>
  <si>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</si>
  <si>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</si>
  <si>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</si>
  <si>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</si>
  <si>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</si>
  <si>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</si>
  <si>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</si>
  <si>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</si>
  <si>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</si>
  <si>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</si>
  <si>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</si>
  <si>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</si>
  <si>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</si>
  <si>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</si>
  <si>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</si>
  <si>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</si>
  <si>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</si>
  <si>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</si>
  <si>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</si>
  <si>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</si>
  <si>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</si>
  <si>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</si>
  <si>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</si>
  <si>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</si>
  <si>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</si>
  <si>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</si>
  <si>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</si>
  <si>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</si>
  <si>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</si>
  <si>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</si>
  <si>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</si>
  <si>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</si>
  <si>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</si>
  <si>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</si>
  <si>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</si>
  <si>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</si>
  <si>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</si>
  <si>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</si>
  <si>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</si>
  <si>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</si>
  <si>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</si>
  <si>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</si>
  <si>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</si>
  <si>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</si>
  <si>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</si>
  <si>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</si>
  <si>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</si>
  <si>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</si>
  <si>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</si>
  <si>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</si>
  <si>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</si>
  <si>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</si>
  <si>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</si>
  <si>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</si>
  <si>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</si>
  <si>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</si>
  <si>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</si>
  <si>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</si>
  <si>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</si>
  <si>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</si>
  <si>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</si>
  <si>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</si>
  <si>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</si>
  <si>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</si>
  <si>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</si>
  <si>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</si>
  <si>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</si>
  <si>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</si>
  <si>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</si>
  <si>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</si>
  <si>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</si>
  <si>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</si>
  <si>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</si>
  <si>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</si>
  <si>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</si>
  <si>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</si>
  <si>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</si>
  <si>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</si>
  <si>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</si>
  <si>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</si>
  <si>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</si>
  <si>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</si>
  <si>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</si>
  <si>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</si>
  <si>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</si>
  <si>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</si>
  <si>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</si>
  <si>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</si>
  <si>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</si>
  <si>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</si>
  <si>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</si>
  <si>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</si>
  <si>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</si>
  <si>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</si>
  <si>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</si>
  <si>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</si>
  <si>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</si>
  <si>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</si>
  <si>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</si>
  <si>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</si>
  <si>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</si>
  <si>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</si>
  <si>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</si>
  <si>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</si>
  <si>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</si>
  <si>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</si>
  <si>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</si>
  <si>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</si>
  <si>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</si>
  <si>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</si>
  <si>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</si>
  <si>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</si>
  <si>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</si>
  <si>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</si>
  <si>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</si>
  <si>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</si>
  <si>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</si>
  <si>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</si>
  <si>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</si>
  <si>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</si>
  <si>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</si>
  <si>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</si>
  <si>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</si>
  <si>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</si>
  <si>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</si>
  <si>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</si>
  <si>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</si>
  <si>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</si>
  <si>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</si>
  <si>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</si>
  <si>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</si>
  <si>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</si>
  <si>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</si>
  <si>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</si>
  <si>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</si>
  <si>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</si>
  <si>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</si>
  <si>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</si>
  <si>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</si>
  <si>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</si>
  <si>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</si>
  <si>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</si>
  <si>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</si>
  <si>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</si>
  <si>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</si>
  <si>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</si>
  <si>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</si>
  <si>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</si>
  <si>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</si>
  <si>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</si>
  <si>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</si>
  <si>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</si>
  <si>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</si>
  <si>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</si>
  <si>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</si>
  <si>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</si>
  <si>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</si>
  <si>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</si>
  <si>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</si>
  <si>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</si>
  <si>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</si>
  <si>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</si>
  <si>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</si>
  <si>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</si>
  <si>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</si>
  <si>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</si>
  <si>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</si>
  <si>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</si>
  <si>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</si>
  <si>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</si>
  <si>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</si>
  <si>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</si>
  <si>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</si>
  <si>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</si>
  <si>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</si>
  <si>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</si>
  <si>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</si>
  <si>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</si>
  <si>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</si>
  <si>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</si>
  <si>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</si>
  <si>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</si>
  <si>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</si>
  <si>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</si>
  <si>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</si>
  <si>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</si>
  <si>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</si>
  <si>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</si>
  <si>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</si>
  <si>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</si>
  <si>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</si>
  <si>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</si>
  <si>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</si>
  <si>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</si>
  <si>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</si>
  <si>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</si>
  <si>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</si>
  <si>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</si>
  <si>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</si>
  <si>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</si>
  <si>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</si>
  <si>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</si>
  <si>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</si>
  <si>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</si>
  <si>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</si>
  <si>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</si>
  <si>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</si>
  <si>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</si>
  <si>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</si>
  <si>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</si>
  <si>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</si>
  <si>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</si>
  <si>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</si>
  <si>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</si>
  <si>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</si>
  <si>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</si>
  <si>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</si>
  <si>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</si>
  <si>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</si>
  <si>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</si>
  <si>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</si>
  <si>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</si>
  <si>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</si>
  <si>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</si>
  <si>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</si>
  <si>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</si>
  <si>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</si>
  <si>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</si>
  <si>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</si>
  <si>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</si>
  <si>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</si>
  <si>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</si>
  <si>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</si>
  <si>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</si>
  <si>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</si>
  <si>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</si>
  <si>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</si>
  <si>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</si>
  <si>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</si>
  <si>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</si>
  <si>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</si>
  <si>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</si>
  <si>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</si>
  <si>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</si>
  <si>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</si>
  <si>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</si>
  <si>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</si>
  <si>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</si>
  <si>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</si>
  <si>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</si>
  <si>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</si>
  <si>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</si>
  <si>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</si>
  <si>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</si>
  <si>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</si>
  <si>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</si>
  <si>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</si>
  <si>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</si>
  <si>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</si>
  <si>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</si>
  <si>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</si>
  <si>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</si>
  <si>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</si>
  <si>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</si>
  <si>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</si>
  <si>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</si>
  <si>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</si>
  <si>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</si>
  <si>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</si>
  <si>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</si>
  <si>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</si>
  <si>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</si>
  <si>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</si>
  <si>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</si>
  <si>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</si>
  <si>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</si>
  <si>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</si>
  <si>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</si>
  <si>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</si>
  <si>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</si>
  <si>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</si>
  <si>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</si>
  <si>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</si>
  <si>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</si>
  <si>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</si>
  <si>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</si>
  <si>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</si>
  <si>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</si>
  <si>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</si>
  <si>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</si>
  <si>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</si>
  <si>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</si>
  <si>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</si>
  <si>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</si>
  <si>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</si>
  <si>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</si>
  <si>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</si>
  <si>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</si>
  <si>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</si>
  <si>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</si>
  <si>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</si>
  <si>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</si>
  <si>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</si>
  <si>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</si>
  <si>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</si>
  <si>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</si>
  <si>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</si>
  <si>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</si>
  <si>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</si>
  <si>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</si>
  <si>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</si>
  <si>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</si>
  <si>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</si>
  <si>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</si>
  <si>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</si>
  <si>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</si>
  <si>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</si>
  <si>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</si>
  <si>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</si>
  <si>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</si>
  <si>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</si>
  <si>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</si>
  <si>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</si>
  <si>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</si>
  <si>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</si>
  <si>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</si>
  <si>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</si>
  <si>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</si>
  <si>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</si>
  <si>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</si>
  <si>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</si>
  <si>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</si>
  <si>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</si>
  <si>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</si>
  <si>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</si>
  <si>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</si>
  <si>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</si>
  <si>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</si>
  <si>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</si>
  <si>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</si>
  <si>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</si>
  <si>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</si>
  <si>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</si>
  <si>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</si>
  <si>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</si>
  <si>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</si>
  <si>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</si>
  <si>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</si>
  <si>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</si>
  <si>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</si>
  <si>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</si>
  <si>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</si>
  <si>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</si>
  <si>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</si>
  <si>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</si>
  <si>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</si>
  <si>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</si>
  <si>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</si>
  <si>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</si>
  <si>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</si>
  <si>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</si>
  <si>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</si>
  <si>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</si>
  <si>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</si>
  <si>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</si>
  <si>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</si>
  <si>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</si>
  <si>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</si>
  <si>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</si>
  <si>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</si>
  <si>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</si>
  <si>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</si>
  <si>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</si>
  <si>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</si>
  <si>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</si>
  <si>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</si>
  <si>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</si>
  <si>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</si>
  <si>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</si>
  <si>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</si>
  <si>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</si>
  <si>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</si>
  <si>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</si>
  <si>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</si>
  <si>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</si>
  <si>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</si>
  <si>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</si>
  <si>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</si>
  <si>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</si>
  <si>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</si>
  <si>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</si>
  <si>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</si>
  <si>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</si>
  <si>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</si>
  <si>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</si>
  <si>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</si>
  <si>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</si>
  <si>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</si>
  <si>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</si>
  <si>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</si>
  <si>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</si>
  <si>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</si>
  <si>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</si>
  <si>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</si>
  <si>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</si>
  <si>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</si>
  <si>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</si>
  <si>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</si>
  <si>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</si>
  <si>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</si>
  <si>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</si>
  <si>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</si>
  <si>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</si>
  <si>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</si>
  <si>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</si>
  <si>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</si>
  <si>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</si>
  <si>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</si>
  <si>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</si>
  <si>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</si>
  <si>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</si>
  <si>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</si>
  <si>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</si>
  <si>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</si>
  <si>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</si>
  <si>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</si>
  <si>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</si>
  <si>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</si>
  <si>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</si>
  <si>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</si>
  <si>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</si>
  <si>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</si>
  <si>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</si>
  <si>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</si>
  <si>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</si>
  <si>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</si>
  <si>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</si>
  <si>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</si>
  <si>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</si>
  <si>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</si>
  <si>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</si>
  <si>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</si>
  <si>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</si>
  <si>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</si>
  <si>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</si>
  <si>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</si>
  <si>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</si>
  <si>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</si>
  <si>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</si>
  <si>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</si>
  <si>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</si>
  <si>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</si>
  <si>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</si>
  <si>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</si>
  <si>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</si>
  <si>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</si>
  <si>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</si>
  <si>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</si>
  <si>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</si>
  <si>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</si>
  <si>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</si>
  <si>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</si>
  <si>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</si>
  <si>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</si>
  <si>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</si>
  <si>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</si>
  <si>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</si>
  <si>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</si>
  <si>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</si>
  <si>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</si>
  <si>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</si>
  <si>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</si>
  <si>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</si>
  <si>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</si>
  <si>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</si>
  <si>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</si>
  <si>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</si>
  <si>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</si>
  <si>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</si>
  <si>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</si>
  <si>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</si>
  <si>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</si>
  <si>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</si>
  <si>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</si>
  <si>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</si>
  <si>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</si>
  <si>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</si>
  <si>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</si>
  <si>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</si>
  <si>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</si>
  <si>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</si>
  <si>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</si>
  <si>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</si>
  <si>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</si>
  <si>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</si>
  <si>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</si>
  <si>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</si>
  <si>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</si>
  <si>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</si>
  <si>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</si>
  <si>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</si>
  <si>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</si>
  <si>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</si>
  <si>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</si>
  <si>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</si>
  <si>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</si>
  <si>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</si>
  <si>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</si>
  <si>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</si>
  <si>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</si>
  <si>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</si>
  <si>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</si>
  <si>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</si>
  <si>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</si>
  <si>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</si>
  <si>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</si>
  <si>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</si>
  <si>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</si>
  <si>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</si>
  <si>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</si>
  <si>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</si>
  <si>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</si>
  <si>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</si>
  <si>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</si>
  <si>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</si>
  <si>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</si>
  <si>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</si>
  <si>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</si>
  <si>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</si>
  <si>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</si>
  <si>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</si>
  <si>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</si>
  <si>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</si>
  <si>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</si>
  <si>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</si>
  <si>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</si>
  <si>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</si>
  <si>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</si>
  <si>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</si>
  <si>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</si>
  <si>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</si>
  <si>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</si>
  <si>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</si>
  <si>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</si>
  <si>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</si>
  <si>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</si>
  <si>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</si>
  <si>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</si>
  <si>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</si>
  <si>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</si>
  <si>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</si>
  <si>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</si>
  <si>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</si>
  <si>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</si>
  <si>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</si>
  <si>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</si>
  <si>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</si>
  <si>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</si>
  <si>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</si>
  <si>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</si>
  <si>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</si>
  <si>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</si>
  <si>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</si>
  <si>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</si>
  <si>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</si>
  <si>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</si>
  <si>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</si>
  <si>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</si>
  <si>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</si>
  <si>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</si>
  <si>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</si>
  <si>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</si>
  <si>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</si>
  <si>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</si>
  <si>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</si>
  <si>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</si>
  <si>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</si>
  <si>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</si>
  <si>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</si>
  <si>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</si>
  <si>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</si>
  <si>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</si>
  <si>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</si>
  <si>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</si>
  <si>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</si>
  <si>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</si>
  <si>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</si>
  <si>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</si>
  <si>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</si>
  <si>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</si>
  <si>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</si>
  <si>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</si>
  <si>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</si>
  <si>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</si>
  <si>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</si>
  <si>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</si>
  <si>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</si>
  <si>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</si>
  <si>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</si>
  <si>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</si>
  <si>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</si>
  <si>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</si>
  <si>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</si>
  <si>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</si>
  <si>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</si>
  <si>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</si>
  <si>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</si>
  <si>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</si>
  <si>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</si>
  <si>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</si>
  <si>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</si>
  <si>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</si>
  <si>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</si>
  <si>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</si>
  <si>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</si>
  <si>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</si>
  <si>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</si>
  <si>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</si>
  <si>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</si>
  <si>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</si>
  <si>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</si>
  <si>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</si>
  <si>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</si>
  <si>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</si>
  <si>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</si>
  <si>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</si>
  <si>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</si>
  <si>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</si>
  <si>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</si>
  <si>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</si>
  <si>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</si>
  <si>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</si>
  <si>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</si>
  <si>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</si>
  <si>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</si>
  <si>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</si>
  <si>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</si>
  <si>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</si>
  <si>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</si>
  <si>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</si>
  <si>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</si>
  <si>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</si>
  <si>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</si>
  <si>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</si>
  <si>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</si>
  <si>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</si>
  <si>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</si>
  <si>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</si>
  <si>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</si>
  <si>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</si>
  <si>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</si>
  <si>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</si>
  <si>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</si>
  <si>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</si>
  <si>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</si>
  <si>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</si>
  <si>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</si>
  <si>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</si>
  <si>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</si>
  <si>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</si>
  <si>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</si>
  <si>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</si>
  <si>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</si>
  <si>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</si>
  <si>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</si>
  <si>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</si>
  <si>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</si>
  <si>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</si>
  <si>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</si>
  <si>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</si>
  <si>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</si>
  <si>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</si>
  <si>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</si>
  <si>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</si>
  <si>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</si>
  <si>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</si>
  <si>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</si>
  <si>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</si>
  <si>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</si>
  <si>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</si>
  <si>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</si>
  <si>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</si>
  <si>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</si>
  <si>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</si>
  <si>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</si>
  <si>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</si>
  <si>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</si>
  <si>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</si>
  <si>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</si>
  <si>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</si>
  <si>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</si>
  <si>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</si>
  <si>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</si>
  <si>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</si>
  <si>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</si>
  <si>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</si>
  <si>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</si>
  <si>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</si>
  <si>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</si>
  <si>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</si>
  <si>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</si>
  <si>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</si>
  <si>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</si>
  <si>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</si>
  <si>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</si>
  <si>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</si>
  <si>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</si>
  <si>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</si>
  <si>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</si>
  <si>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</si>
  <si>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</si>
  <si>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</si>
  <si>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</si>
  <si>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</si>
  <si>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</si>
  <si>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</si>
  <si>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</si>
  <si>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</si>
  <si>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</si>
  <si>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</si>
  <si>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</si>
  <si>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</si>
  <si>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</si>
  <si>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</si>
  <si>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</si>
  <si>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</si>
  <si>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</si>
  <si>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</si>
  <si>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</si>
  <si>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</si>
  <si>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</si>
  <si>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</si>
  <si>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</si>
  <si>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</si>
  <si>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</si>
  <si>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</si>
  <si>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</si>
  <si>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</si>
  <si>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</si>
  <si>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</si>
  <si>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</si>
  <si>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</si>
  <si>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</si>
  <si>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</si>
  <si>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</si>
  <si>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</si>
  <si>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</si>
  <si>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</si>
  <si>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</si>
  <si>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</si>
  <si>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</si>
  <si>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</si>
  <si>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</si>
  <si>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</si>
  <si>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</si>
  <si>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</si>
  <si>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</si>
  <si>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</si>
  <si>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</si>
  <si>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</si>
  <si>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</si>
  <si>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</si>
  <si>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</si>
  <si>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</si>
  <si>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</si>
  <si>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</si>
  <si>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</si>
  <si>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</si>
  <si>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</si>
  <si>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</si>
  <si>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</si>
  <si>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</si>
  <si>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</si>
  <si>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</si>
  <si>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</si>
  <si>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</si>
  <si>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</si>
  <si>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</si>
  <si>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</si>
  <si>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</si>
  <si>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</si>
  <si>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</si>
  <si>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</si>
  <si>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</si>
  <si>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</si>
  <si>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</si>
  <si>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</si>
  <si>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</si>
  <si>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</si>
  <si>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</si>
  <si>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</si>
  <si>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</si>
  <si>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</si>
  <si>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</si>
  <si>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</si>
  <si>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</si>
  <si>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</si>
  <si>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</si>
  <si>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</si>
  <si>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</si>
  <si>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</si>
  <si>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</si>
  <si>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</si>
  <si>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</si>
  <si>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</si>
  <si>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</si>
  <si>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</si>
  <si>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</si>
  <si>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</si>
  <si>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</si>
  <si>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</si>
  <si>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</si>
  <si>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</si>
  <si>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</si>
  <si>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</si>
  <si>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</si>
  <si>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</si>
  <si>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</si>
  <si>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</si>
  <si>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</si>
  <si>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</si>
  <si>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</si>
  <si>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</si>
  <si>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</si>
  <si>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</si>
  <si>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</si>
  <si>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</si>
  <si>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</si>
  <si>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</si>
  <si>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</si>
  <si>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</si>
  <si>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</si>
  <si>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</si>
  <si>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</si>
  <si>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</si>
  <si>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</si>
  <si>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</si>
  <si>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</si>
  <si>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</si>
  <si>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</si>
  <si>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</si>
  <si>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</si>
  <si>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</si>
  <si>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</si>
  <si>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</si>
  <si>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</si>
  <si>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</si>
  <si>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</si>
  <si>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</si>
  <si>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</si>
  <si>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</si>
  <si>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</si>
  <si>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</si>
  <si>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</si>
  <si>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</si>
  <si>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</si>
  <si>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</si>
  <si>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</si>
  <si>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</si>
  <si>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</si>
  <si>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</si>
  <si>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</si>
  <si>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</si>
  <si>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</si>
  <si>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</si>
  <si>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</si>
  <si>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</si>
  <si>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</si>
  <si>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</si>
  <si>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</si>
  <si>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</si>
  <si>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</si>
  <si>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</si>
  <si>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</si>
  <si>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</si>
  <si>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</si>
  <si>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</si>
  <si>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</si>
  <si>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</si>
  <si>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</si>
  <si>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</si>
  <si>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</si>
  <si>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</si>
  <si>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</si>
  <si>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</si>
  <si>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</si>
  <si>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</si>
  <si>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</si>
  <si>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</si>
  <si>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</si>
  <si>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</si>
  <si>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</si>
  <si>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</si>
  <si>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</si>
  <si>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</si>
  <si>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</si>
  <si>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</si>
  <si>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</si>
  <si>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</si>
  <si>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</si>
  <si>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</si>
  <si>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</si>
  <si>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</si>
  <si>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</si>
  <si>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</si>
  <si>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</si>
  <si>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</si>
  <si>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</si>
  <si>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</si>
  <si>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</si>
  <si>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</si>
  <si>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</si>
  <si>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</si>
  <si>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</si>
  <si>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</si>
  <si>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</si>
  <si>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</si>
  <si>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</si>
  <si>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</si>
  <si>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</si>
  <si>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</si>
  <si>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</si>
  <si>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</si>
  <si>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</si>
  <si>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</si>
  <si>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</si>
  <si>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</si>
  <si>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</si>
  <si>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</si>
  <si>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</si>
  <si>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</si>
  <si>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</si>
  <si>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</si>
  <si>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</si>
  <si>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</si>
  <si>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</si>
  <si>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</si>
  <si>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</si>
  <si>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</si>
  <si>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</si>
  <si>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</si>
  <si>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</si>
  <si>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</si>
  <si>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</si>
  <si>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</si>
  <si>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</si>
  <si>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</si>
  <si>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</si>
  <si>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</si>
  <si>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</si>
  <si>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</si>
  <si>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</si>
  <si>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</si>
  <si>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</si>
  <si>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</si>
  <si>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</si>
  <si>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</si>
  <si>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</si>
  <si>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</si>
  <si>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</si>
  <si>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</si>
  <si>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</si>
  <si>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</si>
  <si>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</si>
  <si>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</si>
  <si>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</si>
  <si>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</si>
  <si>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</si>
  <si>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</si>
  <si>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</si>
  <si>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</si>
  <si>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</si>
  <si>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</si>
  <si>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</si>
  <si>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</si>
  <si>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</si>
  <si>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</si>
  <si>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</si>
  <si>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</si>
  <si>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</si>
  <si>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</si>
  <si>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</si>
  <si>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</si>
  <si>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</si>
  <si>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</si>
  <si>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</si>
  <si>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</si>
  <si>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</si>
  <si>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</si>
  <si>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</si>
  <si>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</si>
  <si>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</si>
  <si>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</si>
  <si>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</si>
  <si>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</si>
  <si>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</si>
  <si>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</si>
  <si>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</si>
  <si>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</si>
  <si>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</si>
  <si>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</si>
  <si>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</si>
  <si>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</si>
  <si>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</si>
  <si>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</si>
  <si>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</si>
  <si>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</si>
  <si>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</si>
  <si>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</si>
  <si>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</si>
  <si>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</si>
  <si>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</si>
  <si>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</si>
  <si>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</si>
  <si>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</si>
  <si>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</si>
  <si>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</si>
  <si>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</si>
  <si>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</si>
  <si>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</si>
  <si>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</si>
  <si>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</si>
  <si>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</si>
  <si>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</si>
  <si>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</si>
  <si>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</si>
  <si>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</si>
  <si>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</si>
  <si>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</si>
  <si>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</si>
  <si>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</si>
  <si>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</si>
  <si>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</si>
  <si>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</si>
  <si>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</si>
  <si>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</si>
  <si>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</si>
  <si>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</si>
  <si>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</si>
  <si>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</si>
  <si>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</si>
  <si>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</si>
  <si>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</si>
  <si>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</si>
  <si>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</si>
  <si>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</si>
  <si>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</si>
  <si>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</si>
  <si>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</si>
  <si>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</si>
  <si>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</si>
  <si>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</si>
  <si>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</si>
  <si>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</si>
  <si>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</si>
  <si>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</si>
  <si>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</si>
  <si>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</si>
  <si>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</si>
  <si>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</si>
  <si>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</si>
  <si>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</si>
  <si>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</si>
  <si>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</si>
  <si>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</si>
  <si>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</si>
  <si>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</si>
  <si>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</si>
  <si>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</si>
  <si>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</si>
  <si>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</si>
  <si>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</si>
  <si>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</si>
  <si>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</si>
  <si>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</si>
  <si>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</si>
  <si>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</si>
  <si>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</si>
  <si>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</si>
  <si>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</si>
  <si>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</si>
  <si>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</si>
  <si>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</si>
  <si>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</si>
  <si>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</si>
  <si>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</si>
  <si>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</si>
  <si>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</si>
  <si>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</si>
  <si>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</si>
  <si>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</si>
  <si>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</si>
  <si>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</si>
  <si>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</si>
  <si>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</si>
  <si>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</si>
  <si>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</si>
  <si>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</si>
  <si>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</si>
  <si>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</si>
  <si>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</si>
  <si>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</si>
  <si>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</si>
  <si>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</si>
  <si>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</si>
  <si>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</si>
  <si>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</si>
  <si>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</si>
  <si>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</si>
  <si>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</si>
  <si>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</si>
  <si>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</si>
  <si>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</si>
  <si>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</si>
  <si>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</si>
  <si>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</si>
  <si>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</si>
  <si>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</si>
  <si>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</si>
  <si>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</si>
  <si>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</si>
  <si>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</si>
  <si>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</si>
  <si>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</si>
  <si>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</si>
  <si>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</si>
  <si>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</si>
  <si>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</si>
  <si>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</si>
  <si>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</si>
  <si>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</si>
  <si>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</si>
  <si>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</si>
  <si>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</si>
  <si>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</si>
  <si>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</si>
  <si>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</si>
  <si>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</si>
  <si>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</si>
  <si>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</si>
  <si>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</si>
  <si>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</si>
  <si>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</si>
  <si>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</si>
  <si>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</si>
  <si>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</si>
  <si>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</si>
  <si>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</si>
  <si>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</si>
  <si>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</si>
  <si>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</si>
  <si>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</si>
  <si>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</si>
  <si>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</si>
  <si>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</si>
  <si>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</si>
  <si>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</si>
  <si>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</si>
  <si>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</si>
  <si>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</si>
  <si>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</si>
  <si>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</si>
  <si>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</si>
  <si>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</si>
  <si>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</si>
  <si>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</si>
  <si>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</si>
  <si>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</si>
  <si>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</si>
  <si>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</si>
  <si>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</si>
  <si>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</si>
  <si>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</si>
  <si>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</si>
  <si>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</si>
  <si>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</si>
  <si>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</si>
  <si>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</si>
  <si>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</si>
  <si>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</si>
  <si>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</si>
  <si>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</si>
  <si>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</si>
  <si>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</si>
  <si>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</si>
  <si>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</si>
  <si>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</si>
  <si>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</si>
  <si>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</si>
  <si>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</si>
  <si>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</si>
  <si>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</si>
  <si>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</si>
  <si>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</si>
  <si>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</si>
  <si>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</si>
  <si>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</si>
  <si>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</si>
  <si>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</si>
  <si>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</si>
  <si>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</si>
  <si>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</si>
  <si>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</si>
  <si>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</si>
  <si>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</si>
  <si>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</si>
  <si>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</si>
  <si>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</si>
  <si>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</si>
  <si>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</si>
  <si>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</si>
  <si>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</si>
  <si>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</si>
  <si>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</si>
  <si>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</si>
  <si>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</si>
  <si>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</si>
  <si>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</si>
  <si>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</si>
  <si>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</si>
  <si>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</si>
  <si>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</si>
  <si>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</si>
  <si>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</si>
  <si>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</si>
  <si>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</si>
  <si>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</si>
  <si>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</si>
  <si>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</si>
  <si>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</si>
  <si>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</si>
  <si>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</si>
  <si>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</si>
  <si>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</si>
  <si>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</si>
  <si>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</si>
  <si>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</si>
  <si>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</si>
  <si>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</si>
  <si>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</si>
  <si>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</si>
  <si>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</si>
  <si>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</si>
  <si>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</si>
  <si>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</si>
  <si>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</si>
  <si>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</si>
  <si>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</si>
  <si>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</si>
  <si>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</si>
  <si>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</si>
  <si>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</si>
  <si>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</si>
  <si>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</si>
  <si>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</si>
  <si>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</si>
  <si>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</si>
  <si>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</si>
  <si>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</si>
  <si>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</si>
  <si>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</si>
  <si>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</si>
  <si>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</si>
  <si>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</si>
  <si>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</si>
  <si>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</si>
  <si>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</si>
  <si>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</si>
  <si>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</si>
  <si>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</si>
  <si>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</si>
  <si>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</si>
  <si>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</si>
  <si>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</si>
  <si>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</si>
  <si>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</si>
  <si>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</si>
  <si>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</si>
  <si>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</si>
  <si>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</si>
  <si>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</si>
  <si>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</si>
  <si>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</si>
  <si>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</si>
  <si>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</si>
  <si>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</si>
  <si>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</si>
  <si>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</si>
  <si>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</si>
  <si>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</si>
  <si>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</si>
  <si>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</si>
  <si>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</si>
  <si>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</si>
  <si>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</si>
  <si>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</si>
  <si>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</si>
  <si>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</si>
  <si>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</si>
  <si>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</si>
  <si>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</si>
  <si>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</si>
  <si>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</si>
  <si>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</si>
  <si>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</si>
  <si>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</si>
  <si>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</si>
  <si>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</si>
  <si>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</si>
  <si>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</si>
  <si>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</si>
  <si>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</si>
  <si>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</si>
  <si>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</si>
  <si>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</si>
  <si>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</si>
  <si>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</si>
  <si>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</si>
  <si>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</si>
  <si>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</si>
  <si>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</si>
  <si>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</si>
  <si>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</si>
  <si>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</si>
  <si>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</si>
  <si>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</si>
  <si>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</si>
  <si>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</si>
  <si>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</si>
  <si>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</si>
  <si>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</si>
  <si>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</si>
  <si>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</si>
  <si>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</si>
  <si>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</si>
  <si>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</si>
  <si>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</si>
  <si>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</si>
  <si>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</si>
  <si>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</si>
  <si>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</si>
  <si>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</si>
  <si>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</si>
  <si>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</si>
  <si>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</si>
  <si>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</si>
  <si>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</si>
  <si>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</si>
  <si>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</si>
  <si>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</si>
  <si>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</si>
  <si>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</si>
  <si>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</si>
  <si>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</si>
  <si>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</si>
  <si>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</si>
  <si>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</si>
  <si>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</si>
  <si>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</si>
  <si>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</si>
  <si>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</si>
  <si>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</si>
  <si>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</si>
  <si>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</si>
  <si>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</si>
  <si>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</si>
  <si>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</si>
  <si>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</si>
  <si>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</si>
  <si>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</si>
  <si>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</si>
  <si>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</si>
  <si>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</si>
  <si>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</si>
  <si>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</si>
  <si>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</si>
  <si>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</si>
  <si>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</si>
  <si>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</si>
  <si>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</si>
  <si>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</si>
  <si>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</si>
  <si>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</si>
  <si>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</si>
  <si>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</si>
  <si>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</si>
  <si>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</si>
  <si>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</si>
  <si>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</si>
  <si>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</si>
  <si>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</si>
  <si>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</si>
  <si>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</si>
  <si>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</si>
  <si>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</si>
  <si>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</si>
  <si>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</si>
  <si>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</si>
  <si>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</si>
  <si>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</si>
  <si>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</si>
  <si>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</si>
  <si>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</si>
  <si>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</si>
  <si>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</si>
  <si>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</si>
  <si>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</si>
  <si>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</si>
  <si>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</si>
  <si>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</si>
  <si>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</si>
  <si>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</si>
  <si>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</si>
  <si>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</si>
  <si>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</si>
  <si>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</si>
  <si>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</si>
  <si>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</si>
  <si>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</si>
  <si>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</si>
  <si>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</si>
  <si>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</si>
  <si>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</si>
  <si>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</si>
  <si>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</si>
  <si>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</si>
  <si>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</si>
  <si>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</si>
  <si>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</si>
  <si>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</si>
  <si>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</si>
  <si>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</si>
  <si>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</si>
  <si>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</si>
  <si>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</si>
  <si>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</si>
  <si>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</si>
  <si>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</si>
  <si>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</si>
  <si>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</si>
  <si>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</si>
  <si>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</si>
  <si>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</si>
  <si>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</si>
  <si>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</si>
  <si>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</si>
  <si>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</si>
  <si>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</si>
  <si>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</si>
  <si>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</si>
  <si>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</si>
  <si>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</si>
  <si>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</si>
  <si>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</si>
  <si>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</si>
  <si>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</si>
  <si>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</si>
  <si>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</si>
  <si>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</si>
  <si>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</si>
  <si>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</si>
  <si>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</si>
  <si>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</si>
  <si>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</si>
  <si>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</si>
  <si>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</si>
  <si>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</si>
  <si>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</si>
  <si>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</si>
  <si>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</si>
  <si>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</si>
  <si>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</si>
  <si>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</si>
  <si>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</si>
  <si>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</si>
  <si>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</si>
  <si>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</si>
  <si>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</si>
  <si>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</si>
  <si>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</si>
  <si>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</si>
  <si>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</si>
  <si>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</si>
  <si>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</si>
  <si>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</si>
  <si>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</si>
  <si>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</si>
  <si>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</si>
  <si>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</si>
  <si>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</si>
  <si>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</si>
  <si>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</si>
  <si>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</si>
  <si>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</si>
  <si>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</si>
  <si>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</si>
  <si>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</si>
  <si>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</si>
  <si>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</si>
  <si>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</si>
  <si>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</si>
  <si>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</si>
  <si>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</si>
  <si>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</si>
  <si>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</si>
  <si>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</si>
  <si>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</si>
  <si>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</si>
  <si>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</si>
  <si>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</si>
  <si>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</si>
  <si>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</si>
  <si>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</si>
  <si>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</si>
  <si>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</si>
  <si>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</si>
  <si>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</si>
  <si>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</si>
  <si>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</si>
  <si>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</si>
  <si>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</si>
  <si>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</si>
  <si>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</si>
  <si>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</si>
  <si>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</si>
  <si>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</si>
  <si>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</si>
  <si>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</si>
  <si>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</si>
  <si>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</si>
  <si>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</si>
  <si>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</si>
  <si>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</si>
  <si>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</si>
  <si>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</si>
  <si>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</si>
  <si>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</si>
  <si>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</si>
  <si>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</si>
  <si>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</si>
  <si>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</si>
  <si>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</si>
  <si>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</si>
  <si>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</si>
  <si>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</si>
  <si>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</si>
  <si>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</si>
  <si>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</si>
  <si>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</si>
  <si>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</si>
  <si>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</si>
  <si>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</si>
  <si>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</si>
  <si>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</si>
  <si>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</si>
  <si>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</si>
  <si>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</si>
  <si>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</si>
  <si>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</si>
  <si>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</si>
  <si>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</si>
  <si>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</si>
  <si>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</si>
  <si>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</si>
  <si>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</si>
  <si>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</si>
  <si>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</si>
  <si>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</si>
  <si>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</si>
  <si>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</si>
  <si>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</si>
  <si>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</si>
  <si>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</si>
  <si>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</si>
  <si>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</si>
  <si>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</si>
  <si>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</si>
  <si>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</si>
  <si>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</si>
  <si>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</si>
  <si>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</si>
  <si>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</si>
  <si>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</si>
  <si>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</si>
  <si>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</si>
  <si>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</si>
  <si>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</si>
  <si>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</si>
  <si>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</si>
  <si>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</si>
  <si>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</si>
  <si>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</si>
  <si>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</si>
  <si>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</si>
  <si>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</si>
  <si>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</si>
  <si>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</si>
  <si>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</si>
  <si>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</si>
  <si>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</si>
  <si>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</si>
  <si>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</si>
  <si>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</si>
  <si>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</si>
  <si>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</si>
  <si>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</si>
  <si>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</si>
  <si>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</si>
  <si>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</si>
  <si>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</si>
  <si>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</si>
  <si>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</si>
  <si>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</si>
  <si>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</si>
  <si>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</si>
  <si>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</si>
  <si>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</si>
  <si>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</si>
  <si>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</si>
  <si>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</si>
  <si>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</si>
  <si>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</si>
  <si>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</si>
  <si>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</si>
  <si>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</si>
  <si>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</si>
  <si>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</si>
  <si>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</si>
  <si>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</si>
  <si>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</si>
  <si>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</si>
  <si>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</si>
  <si>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</si>
  <si>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</si>
  <si>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</si>
  <si>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</si>
  <si>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</si>
  <si>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</si>
  <si>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</si>
  <si>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</si>
  <si>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</si>
  <si>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</si>
  <si>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</si>
  <si>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</si>
  <si>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</si>
  <si>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</si>
  <si>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</si>
  <si>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</si>
  <si>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</si>
  <si>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</si>
  <si>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</si>
  <si>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</si>
  <si>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</si>
  <si>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</si>
  <si>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</si>
  <si>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</si>
  <si>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</si>
  <si>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</si>
  <si>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</si>
  <si>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</si>
  <si>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</si>
  <si>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</si>
  <si>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</si>
  <si>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</si>
  <si>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</si>
  <si>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</si>
  <si>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</si>
  <si>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</si>
  <si>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</si>
  <si>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</si>
  <si>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</si>
  <si>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</si>
  <si>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</si>
  <si>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</si>
  <si>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</si>
  <si>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</si>
  <si>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</si>
  <si>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</si>
  <si>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</si>
  <si>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</si>
  <si>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</si>
  <si>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</si>
  <si>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</si>
  <si>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</si>
  <si>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</si>
  <si>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</si>
  <si>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</si>
  <si>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</si>
  <si>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</si>
  <si>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</si>
  <si>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</si>
  <si>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</si>
  <si>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</si>
  <si>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</si>
  <si>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</si>
  <si>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</si>
  <si>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</si>
  <si>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</si>
  <si>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</si>
  <si>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</si>
  <si>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</si>
  <si>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</si>
  <si>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</si>
  <si>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</si>
  <si>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</si>
  <si>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</si>
  <si>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</si>
  <si>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</si>
  <si>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</si>
  <si>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</si>
  <si>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</si>
  <si>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</si>
  <si>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</si>
  <si>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</si>
  <si>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</si>
  <si>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</si>
  <si>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</si>
  <si>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</si>
  <si>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</si>
  <si>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</si>
  <si>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</si>
  <si>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</si>
  <si>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</si>
  <si>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</si>
  <si>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</si>
  <si>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</si>
  <si>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</si>
  <si>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</si>
  <si>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</si>
  <si>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</si>
  <si>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</si>
  <si>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</si>
  <si>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</si>
  <si>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</si>
  <si>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</si>
  <si>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</si>
  <si>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</si>
  <si>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</si>
  <si>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</si>
  <si>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</si>
  <si>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</si>
  <si>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</si>
  <si>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</si>
  <si>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</si>
  <si>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</si>
  <si>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</si>
  <si>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</si>
  <si>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</si>
  <si>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</si>
  <si>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</si>
  <si>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</si>
  <si>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</si>
  <si>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</si>
  <si>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</si>
  <si>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</si>
  <si>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</si>
  <si>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</si>
  <si>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</si>
  <si>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</si>
  <si>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</si>
  <si>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</si>
  <si>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</si>
  <si>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</si>
  <si>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</si>
  <si>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</si>
  <si>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</si>
  <si>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</si>
  <si>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</si>
  <si>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</si>
  <si>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</si>
  <si>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</si>
  <si>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</si>
  <si>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</si>
  <si>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</si>
  <si>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</si>
  <si>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</si>
  <si>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</si>
  <si>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</si>
  <si>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</si>
  <si>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</si>
  <si>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</si>
  <si>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</si>
  <si>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</si>
  <si>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</si>
  <si>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</si>
  <si>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</si>
  <si>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</si>
  <si>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</si>
  <si>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</si>
  <si>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</si>
  <si>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</si>
  <si>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</si>
  <si>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</si>
  <si>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</si>
  <si>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</si>
  <si>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</si>
  <si>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</si>
  <si>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</si>
  <si>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</si>
  <si>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</si>
  <si>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</si>
  <si>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</si>
  <si>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</si>
  <si>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</si>
  <si>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</si>
  <si>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</si>
  <si>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</si>
  <si>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</si>
  <si>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</si>
  <si>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</si>
  <si>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</si>
  <si>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</si>
  <si>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</si>
  <si>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</si>
  <si>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</si>
  <si>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</si>
  <si>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</si>
  <si>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</si>
  <si>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</si>
  <si>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</si>
  <si>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</si>
  <si>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</si>
  <si>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</si>
  <si>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</si>
  <si>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</si>
  <si>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</si>
  <si>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</si>
  <si>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</si>
  <si>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</si>
  <si>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</si>
  <si>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</si>
  <si>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</si>
  <si>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</si>
  <si>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</si>
  <si>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</si>
  <si>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</si>
  <si>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</si>
  <si>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</si>
  <si>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</si>
  <si>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</si>
  <si>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</si>
  <si>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</si>
  <si>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</si>
  <si>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</si>
  <si>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</si>
  <si>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</si>
  <si>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</si>
  <si>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</si>
  <si>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</si>
  <si>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</si>
  <si>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</si>
  <si>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</si>
  <si>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</si>
  <si>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</si>
  <si>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</si>
  <si>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</si>
  <si>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</si>
  <si>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</si>
  <si>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</si>
  <si>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</si>
  <si>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</si>
  <si>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</si>
  <si>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</si>
  <si>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</si>
  <si>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</si>
  <si>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</si>
  <si>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</si>
  <si>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</si>
  <si>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</si>
  <si>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</si>
  <si>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</si>
  <si>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</si>
  <si>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</si>
  <si>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</si>
  <si>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</si>
  <si>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</si>
  <si>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</si>
  <si>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</si>
  <si>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</si>
  <si>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</si>
  <si>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</si>
  <si>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</si>
  <si>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</si>
  <si>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</si>
  <si>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</si>
  <si>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</si>
  <si>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</si>
  <si>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</si>
  <si>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</si>
  <si>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</si>
  <si>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</si>
  <si>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</si>
  <si>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</si>
  <si>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</si>
  <si>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</si>
  <si>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</si>
  <si>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</si>
  <si>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</si>
  <si>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</si>
  <si>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</si>
  <si>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</si>
  <si>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</si>
  <si>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</si>
  <si>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</si>
  <si>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</si>
  <si>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</si>
  <si>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</si>
  <si>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</si>
  <si>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</si>
  <si>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</si>
  <si>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</si>
  <si>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</si>
  <si>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</si>
  <si>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</si>
  <si>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</si>
  <si>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</si>
  <si>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</si>
  <si>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</si>
  <si>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</si>
  <si>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</si>
  <si>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</si>
  <si>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</si>
  <si>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</si>
  <si>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</si>
  <si>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</si>
  <si>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</si>
  <si>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</si>
  <si>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</si>
  <si>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</si>
  <si>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</si>
  <si>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</si>
  <si>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</si>
  <si>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</si>
  <si>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</si>
  <si>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</si>
  <si>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</si>
  <si>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</si>
  <si>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</si>
  <si>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</si>
  <si>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</si>
  <si>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</si>
  <si>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</si>
  <si>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</si>
  <si>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</si>
  <si>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</si>
  <si>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</si>
  <si>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</si>
  <si>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</si>
  <si>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</si>
  <si>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</si>
  <si>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</si>
  <si>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</si>
  <si>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</si>
  <si>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</si>
  <si>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</si>
  <si>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</si>
  <si>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</si>
  <si>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</si>
  <si>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</si>
  <si>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</si>
  <si>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</si>
  <si>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</si>
  <si>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</si>
  <si>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</si>
  <si>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</si>
  <si>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</si>
  <si>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</si>
  <si>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</si>
  <si>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</si>
  <si>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</si>
  <si>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</si>
  <si>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</si>
  <si>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</si>
  <si>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</si>
  <si>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</si>
  <si>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</si>
  <si>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</si>
  <si>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</si>
  <si>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</si>
  <si>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</si>
  <si>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</si>
  <si>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</si>
  <si>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</si>
  <si>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</si>
  <si>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</si>
  <si>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</si>
  <si>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</si>
  <si>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</si>
  <si>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</si>
  <si>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</si>
  <si>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</si>
  <si>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</si>
  <si>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</si>
  <si>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</si>
  <si>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</si>
  <si>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</si>
  <si>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</si>
  <si>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</si>
  <si>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</si>
  <si>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</si>
  <si>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</si>
  <si>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</si>
  <si>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</si>
  <si>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</si>
  <si>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</si>
  <si>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</si>
  <si>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</si>
  <si>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</si>
  <si>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</si>
  <si>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</si>
  <si>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</si>
  <si>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</si>
  <si>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</si>
  <si>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</si>
  <si>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</si>
  <si>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</si>
  <si>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</si>
  <si>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</si>
  <si>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</si>
  <si>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</si>
  <si>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</si>
  <si>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</si>
  <si>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</si>
  <si>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</si>
  <si>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</si>
  <si>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</si>
  <si>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</si>
  <si>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</si>
  <si>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</si>
  <si>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</si>
  <si>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</si>
  <si>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</si>
  <si>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</si>
  <si>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</si>
  <si>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</si>
  <si>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</si>
  <si>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</si>
  <si>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</si>
  <si>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</si>
  <si>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</si>
  <si>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</si>
  <si>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</si>
  <si>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</si>
  <si>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</si>
  <si>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</si>
  <si>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</si>
  <si>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</si>
  <si>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</si>
  <si>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</si>
  <si>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</si>
  <si>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</si>
  <si>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</si>
  <si>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</si>
  <si>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</si>
  <si>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</si>
  <si>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</si>
  <si>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</si>
  <si>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</si>
  <si>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</si>
  <si>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</si>
  <si>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</si>
  <si>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</si>
  <si>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</si>
  <si>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</si>
  <si>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</si>
  <si>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</si>
  <si>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</si>
  <si>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</si>
  <si>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</si>
  <si>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</si>
  <si>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</si>
  <si>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</si>
  <si>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</si>
  <si>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</si>
  <si>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</si>
  <si>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</si>
  <si>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</si>
  <si>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</si>
  <si>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</si>
  <si>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</si>
  <si>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</si>
  <si>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</si>
  <si>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</si>
  <si>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</si>
  <si>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</si>
  <si>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</si>
  <si>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</si>
  <si>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</si>
  <si>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</si>
  <si>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</si>
  <si>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</si>
  <si>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</si>
  <si>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</si>
  <si>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</si>
  <si>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</si>
  <si>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</si>
  <si>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</si>
  <si>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</si>
  <si>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</si>
  <si>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</si>
  <si>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</si>
  <si>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</si>
  <si>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</si>
  <si>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</si>
  <si>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</si>
  <si>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</si>
  <si>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</si>
  <si>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</si>
  <si>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</si>
  <si>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</si>
  <si>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</si>
  <si>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</si>
  <si>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</si>
  <si>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</si>
  <si>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</si>
  <si>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</si>
  <si>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</si>
  <si>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</si>
  <si>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</si>
  <si>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</si>
  <si>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</si>
  <si>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</si>
  <si>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</si>
  <si>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</si>
  <si>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</si>
  <si>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</si>
  <si>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</si>
  <si>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</si>
  <si>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</si>
  <si>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</si>
  <si>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</si>
  <si>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</si>
  <si>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</si>
  <si>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</si>
  <si>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</si>
  <si>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</si>
  <si>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</si>
  <si>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</si>
  <si>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</si>
  <si>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</si>
  <si>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</si>
  <si>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</si>
  <si>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</si>
  <si>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</si>
  <si>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</si>
  <si>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</si>
  <si>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</si>
  <si>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</si>
  <si>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</si>
  <si>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</si>
  <si>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</si>
  <si>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</si>
  <si>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</si>
  <si>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</si>
  <si>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</si>
  <si>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</si>
  <si>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</si>
  <si>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</si>
  <si>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</si>
  <si>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</si>
  <si>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</si>
  <si>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</si>
  <si>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</si>
  <si>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</si>
  <si>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</si>
  <si>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</si>
  <si>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</si>
  <si>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</si>
  <si>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</si>
  <si>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</si>
  <si>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</si>
  <si>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</si>
  <si>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</si>
  <si>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</si>
  <si>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</si>
  <si>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</si>
  <si>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</si>
  <si>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</si>
  <si>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</si>
  <si>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</si>
  <si>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</si>
  <si>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</si>
  <si>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</si>
  <si>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</si>
  <si>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</si>
  <si>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</si>
  <si>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</si>
  <si>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</si>
  <si>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</si>
  <si>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</si>
  <si>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</si>
  <si>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</si>
  <si>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</si>
  <si>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</si>
  <si>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</si>
  <si>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</si>
  <si>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</si>
  <si>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</si>
  <si>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</si>
  <si>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</si>
  <si>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</si>
  <si>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</si>
  <si>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</si>
  <si>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</si>
  <si>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</si>
  <si>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</si>
  <si>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</si>
  <si>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</si>
  <si>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</si>
  <si>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</si>
  <si>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</si>
  <si>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</si>
  <si>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</si>
  <si>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</si>
  <si>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</si>
  <si>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</si>
  <si>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</si>
  <si>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</si>
  <si>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</si>
  <si>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</si>
  <si>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</si>
  <si>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</si>
  <si>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</si>
  <si>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</si>
  <si>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</si>
  <si>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</si>
  <si>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</si>
  <si>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</si>
  <si>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</si>
  <si>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</si>
  <si>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</si>
  <si>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</si>
  <si>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</si>
  <si>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</si>
  <si>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</si>
  <si>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</si>
  <si>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</si>
  <si>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</si>
  <si>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</si>
  <si>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</si>
  <si>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</si>
  <si>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</si>
  <si>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</si>
  <si>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</si>
  <si>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</si>
  <si>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</si>
  <si>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</si>
  <si>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</si>
  <si>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</si>
  <si>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</si>
  <si>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</si>
  <si>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</si>
  <si>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</si>
  <si>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</si>
  <si>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</si>
  <si>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</si>
  <si>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</si>
  <si>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</si>
  <si>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</si>
  <si>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</si>
  <si>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</si>
  <si>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</si>
  <si>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</si>
  <si>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</si>
  <si>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</si>
  <si>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</si>
  <si>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</si>
  <si>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</si>
  <si>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</si>
  <si>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</si>
  <si>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</si>
  <si>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</si>
  <si>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</si>
  <si>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</si>
  <si>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</si>
  <si>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</si>
  <si>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</si>
  <si>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</si>
  <si>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</si>
  <si>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</si>
  <si>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</si>
  <si>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</si>
  <si>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</si>
  <si>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</si>
  <si>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</si>
  <si>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</si>
  <si>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</si>
  <si>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</si>
  <si>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</si>
  <si>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</si>
  <si>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</si>
  <si>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</si>
  <si>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</si>
  <si>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</si>
  <si>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</si>
  <si>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</si>
  <si>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</si>
  <si>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</si>
  <si>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</si>
  <si>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</si>
  <si>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</si>
  <si>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</si>
  <si>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</si>
  <si>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</si>
  <si>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</si>
  <si>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</si>
  <si>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</si>
  <si>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</si>
  <si>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</si>
  <si>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</si>
  <si>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</si>
  <si>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</si>
  <si>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</si>
  <si>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</si>
  <si>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</si>
  <si>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</si>
  <si>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</si>
  <si>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</si>
  <si>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</si>
  <si>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</si>
  <si>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</si>
  <si>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</si>
  <si>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</si>
  <si>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</si>
  <si>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</si>
  <si>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</si>
  <si>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</si>
  <si>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</si>
  <si>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</si>
  <si>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</si>
  <si>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</si>
  <si>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</si>
  <si>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</si>
  <si>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</si>
  <si>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</si>
  <si>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</si>
  <si>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</si>
  <si>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</si>
  <si>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</si>
  <si>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</si>
  <si>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</si>
  <si>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</si>
  <si>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</si>
  <si>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</si>
  <si>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</si>
  <si>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</si>
  <si>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</si>
  <si>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</si>
  <si>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</si>
  <si>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</si>
  <si>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</si>
  <si>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</si>
  <si>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</si>
  <si>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</si>
  <si>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</si>
  <si>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</si>
  <si>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</si>
  <si>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</si>
  <si>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</si>
  <si>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</si>
  <si>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</si>
  <si>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</si>
  <si>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</si>
  <si>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</si>
  <si>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</si>
  <si>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</si>
  <si>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</si>
  <si>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</si>
  <si>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</si>
  <si>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</si>
  <si>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</si>
  <si>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</si>
  <si>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</si>
  <si>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</si>
  <si>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</si>
  <si>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</si>
  <si>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</si>
  <si>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</si>
  <si>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</si>
  <si>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</si>
  <si>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</si>
  <si>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</si>
  <si>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</si>
  <si>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</si>
  <si>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</si>
  <si>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</si>
  <si>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</si>
  <si>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</si>
  <si>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</si>
  <si>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</si>
  <si>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</si>
  <si>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</si>
  <si>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</si>
  <si>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</si>
  <si>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</si>
  <si>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</si>
  <si>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</si>
  <si>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</si>
  <si>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</si>
  <si>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</si>
  <si>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</si>
  <si>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</si>
  <si>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</si>
  <si>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</si>
  <si>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</si>
  <si>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</si>
  <si>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</si>
  <si>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</si>
  <si>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</si>
  <si>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</si>
  <si>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</si>
  <si>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</si>
  <si>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</si>
  <si>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</si>
  <si>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</si>
  <si>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</si>
  <si>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</si>
  <si>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</si>
  <si>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</si>
  <si>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</si>
  <si>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</si>
  <si>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</si>
  <si>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</si>
  <si>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</si>
  <si>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</si>
  <si>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</si>
  <si>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</si>
  <si>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</si>
  <si>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</si>
  <si>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</si>
  <si>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</si>
  <si>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</si>
  <si>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</si>
  <si>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</si>
  <si>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</si>
  <si>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</si>
  <si>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</si>
  <si>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</si>
  <si>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</si>
  <si>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</si>
  <si>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</si>
  <si>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</si>
  <si>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</si>
  <si>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</si>
  <si>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</si>
  <si>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</si>
  <si>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</si>
  <si>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</si>
  <si>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</si>
  <si>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</si>
  <si>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</si>
  <si>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</si>
  <si>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</si>
  <si>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</si>
  <si>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</si>
  <si>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</si>
  <si>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</si>
  <si>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</si>
  <si>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</si>
  <si>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</si>
  <si>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</si>
  <si>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</si>
  <si>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</si>
  <si>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</si>
  <si>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</si>
  <si>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</si>
  <si>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</si>
  <si>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</si>
  <si>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</si>
  <si>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</si>
  <si>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</si>
  <si>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</si>
  <si>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</si>
  <si>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</si>
  <si>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</si>
  <si>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</si>
  <si>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</si>
  <si>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</si>
  <si>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</si>
  <si>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</si>
  <si>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</si>
  <si>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</si>
  <si>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</si>
  <si>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</si>
  <si>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</si>
  <si>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</si>
  <si>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</si>
  <si>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</si>
  <si>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</si>
  <si>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</si>
  <si>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</si>
  <si>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</si>
  <si>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</si>
  <si>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</si>
  <si>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</si>
  <si>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</si>
  <si>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</si>
  <si>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</si>
  <si>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</si>
  <si>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</si>
  <si>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</si>
  <si>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</si>
  <si>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</si>
  <si>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</si>
  <si>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</si>
  <si>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</si>
  <si>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</si>
  <si>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</si>
  <si>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</si>
  <si>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</si>
  <si>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</si>
  <si>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</si>
  <si>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</si>
  <si>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</si>
  <si>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</si>
  <si>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</si>
  <si>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</si>
  <si>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</si>
  <si>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</si>
  <si>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</si>
  <si>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</si>
  <si>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</si>
  <si>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</si>
  <si>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</si>
  <si>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</si>
  <si>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</si>
  <si>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</si>
  <si>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</si>
  <si>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</si>
  <si>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</si>
  <si>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</si>
  <si>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</si>
  <si>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</si>
  <si>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</si>
  <si>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</si>
  <si>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</si>
  <si>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</si>
  <si>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</si>
  <si>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</si>
  <si>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</si>
  <si>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</si>
  <si>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</si>
  <si>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</si>
  <si>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</si>
  <si>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</si>
  <si>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</si>
  <si>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</si>
  <si>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</si>
  <si>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</si>
  <si>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</si>
  <si>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</si>
  <si>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</si>
  <si>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</si>
  <si>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</si>
  <si>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</si>
  <si>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</si>
  <si>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</si>
  <si>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</si>
  <si>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</si>
  <si>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</si>
  <si>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</si>
  <si>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</si>
  <si>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</si>
  <si>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</si>
  <si>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</si>
  <si>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</si>
  <si>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</si>
  <si>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</si>
  <si>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</si>
  <si>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</si>
  <si>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</si>
  <si>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</si>
  <si>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</si>
  <si>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</si>
  <si>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</si>
  <si>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</si>
  <si>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</si>
  <si>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</si>
  <si>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</si>
  <si>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</si>
  <si>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</si>
  <si>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</si>
  <si>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</si>
  <si>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</si>
  <si>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</si>
  <si>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</si>
  <si>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</si>
  <si>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</si>
  <si>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</si>
  <si>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</si>
  <si>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</si>
  <si>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</si>
  <si>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</si>
  <si>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</si>
  <si>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</si>
  <si>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</si>
  <si>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</si>
  <si>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</si>
  <si>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</si>
  <si>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</si>
  <si>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</si>
  <si>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</si>
  <si>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</si>
  <si>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</si>
  <si>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</si>
  <si>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</si>
  <si>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</si>
  <si>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</si>
  <si>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</si>
  <si>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</si>
  <si>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</si>
  <si>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</si>
  <si>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</si>
  <si>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</si>
  <si>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</si>
  <si>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</si>
  <si>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</si>
  <si>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</si>
  <si>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</si>
  <si>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</si>
  <si>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</si>
  <si>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</si>
  <si>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</si>
  <si>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</si>
  <si>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</si>
  <si>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</si>
  <si>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</si>
  <si>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</si>
  <si>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</si>
  <si>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</si>
  <si>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</si>
  <si>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</si>
  <si>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</si>
  <si>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</si>
  <si>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</si>
  <si>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</si>
  <si>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</si>
  <si>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</si>
  <si>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</si>
  <si>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</si>
  <si>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</si>
  <si>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</si>
  <si>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</si>
  <si>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</si>
  <si>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</si>
  <si>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</si>
  <si>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</si>
  <si>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</si>
  <si>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</si>
  <si>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</si>
  <si>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</si>
  <si>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</si>
  <si>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</si>
  <si>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</si>
  <si>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</si>
  <si>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</si>
  <si>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</si>
  <si>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</si>
  <si>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</si>
  <si>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</si>
  <si>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</si>
  <si>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</si>
  <si>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</si>
  <si>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</si>
  <si>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</si>
  <si>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</si>
  <si>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</si>
  <si>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</si>
  <si>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</si>
  <si>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</si>
  <si>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</si>
  <si>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</si>
  <si>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</si>
  <si>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</si>
  <si>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</si>
  <si>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</si>
  <si>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</si>
  <si>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</si>
  <si>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</si>
  <si>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</si>
  <si>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</si>
  <si>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</si>
  <si>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</si>
  <si>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</si>
  <si>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</si>
  <si>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</si>
  <si>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</si>
  <si>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</si>
  <si>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</si>
  <si>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</si>
  <si>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</si>
  <si>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</si>
  <si>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</si>
  <si>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</si>
  <si>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</si>
  <si>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</si>
  <si>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</si>
  <si>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</si>
  <si>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</si>
  <si>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</si>
  <si>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</si>
  <si>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</si>
  <si>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</si>
  <si>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</si>
  <si>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</si>
  <si>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</si>
  <si>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</si>
  <si>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</si>
  <si>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</si>
  <si>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</si>
  <si>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</si>
  <si>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</si>
  <si>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</si>
  <si>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</si>
  <si>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</si>
  <si>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</si>
  <si>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</si>
  <si>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</si>
  <si>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</si>
  <si>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</si>
  <si>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</si>
  <si>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</si>
  <si>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</si>
  <si>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</si>
  <si>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</si>
  <si>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</si>
  <si>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</si>
  <si>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</si>
  <si>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</si>
  <si>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</si>
  <si>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</si>
  <si>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</si>
  <si>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</si>
  <si>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</si>
  <si>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</si>
  <si>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</si>
  <si>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</si>
  <si>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</si>
  <si>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</si>
  <si>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</si>
  <si>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</si>
  <si>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</si>
  <si>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</si>
  <si>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</si>
  <si>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</si>
  <si>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</si>
  <si>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</si>
  <si>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</si>
  <si>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</si>
  <si>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</si>
  <si>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</si>
  <si>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</si>
  <si>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</si>
  <si>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</si>
  <si>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</si>
  <si>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</si>
  <si>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</si>
  <si>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</si>
  <si>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</si>
  <si>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</si>
  <si>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</si>
  <si>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</si>
  <si>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</si>
  <si>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</si>
  <si>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</si>
  <si>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</si>
  <si>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</si>
  <si>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</si>
  <si>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</si>
  <si>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</si>
  <si>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</si>
  <si>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</si>
  <si>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</si>
  <si>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</si>
  <si>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</si>
  <si>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</si>
  <si>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</si>
  <si>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</si>
  <si>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</si>
  <si>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</si>
  <si>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</si>
  <si>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</si>
  <si>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</si>
  <si>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</si>
  <si>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</si>
  <si>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</si>
  <si>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</si>
  <si>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</si>
  <si>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</si>
  <si>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</si>
  <si>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</si>
  <si>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</si>
  <si>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</si>
  <si>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</si>
  <si>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</si>
  <si>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</si>
  <si>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</si>
  <si>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</si>
  <si>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</si>
  <si>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</si>
  <si>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</si>
  <si>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</si>
  <si>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</si>
  <si>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</si>
  <si>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</si>
  <si>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</si>
  <si>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</si>
  <si>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</si>
  <si>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</si>
  <si>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</si>
  <si>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</si>
  <si>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</si>
  <si>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</si>
  <si>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</si>
  <si>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</si>
  <si>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</si>
  <si>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</si>
  <si>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</si>
  <si>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</si>
  <si>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</si>
  <si>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</si>
  <si>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</si>
  <si>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</si>
  <si>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</si>
  <si>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</si>
  <si>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</si>
  <si>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</si>
  <si>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</si>
  <si>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</si>
  <si>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</si>
  <si>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</si>
  <si>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</si>
  <si>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</si>
  <si>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</si>
  <si>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</si>
  <si>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</si>
  <si>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</si>
  <si>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</si>
  <si>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</si>
  <si>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</si>
  <si>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</si>
  <si>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</si>
  <si>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</si>
  <si>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</si>
  <si>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</si>
  <si>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</si>
  <si>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</si>
  <si>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</si>
  <si>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</si>
  <si>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</si>
  <si>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</si>
  <si>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</si>
  <si>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</si>
  <si>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</si>
  <si>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</si>
  <si>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</si>
  <si>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</si>
  <si>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</si>
  <si>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</si>
  <si>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</si>
  <si>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</si>
  <si>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</si>
  <si>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</si>
  <si>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</si>
  <si>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</si>
  <si>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</si>
  <si>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</si>
  <si>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</si>
  <si>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</si>
  <si>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</si>
  <si>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</si>
  <si>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</si>
  <si>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</si>
  <si>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</si>
  <si>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</si>
  <si>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</si>
  <si>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</si>
  <si>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</si>
  <si>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</si>
  <si>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</si>
  <si>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</si>
  <si>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</si>
  <si>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</si>
  <si>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</si>
  <si>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</si>
  <si>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</si>
  <si>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</si>
  <si>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</si>
  <si>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</si>
  <si>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</si>
  <si>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</si>
  <si>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</si>
  <si>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</si>
  <si>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</si>
  <si>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</si>
  <si>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</si>
  <si>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</si>
  <si>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</si>
  <si>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</si>
  <si>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</si>
  <si>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</si>
  <si>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</si>
  <si>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</si>
  <si>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</si>
  <si>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</si>
  <si>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</si>
  <si>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</si>
  <si>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</si>
  <si>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</si>
  <si>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</si>
  <si>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</si>
  <si>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</si>
  <si>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</si>
  <si>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</si>
  <si>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</si>
  <si>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</si>
  <si>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</si>
  <si>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</si>
  <si>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</si>
  <si>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</si>
  <si>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</si>
  <si>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</si>
  <si>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</si>
  <si>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</si>
  <si>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</si>
  <si>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</si>
  <si>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</si>
  <si>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</si>
  <si>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</si>
  <si>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</si>
  <si>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</si>
  <si>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</si>
  <si>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</si>
  <si>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</si>
  <si>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</si>
  <si>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</si>
  <si>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</si>
  <si>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</si>
  <si>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</si>
  <si>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</si>
  <si>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</si>
  <si>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</si>
  <si>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</si>
  <si>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</si>
  <si>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</si>
  <si>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</si>
  <si>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</si>
  <si>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</si>
  <si>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</si>
  <si>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</si>
  <si>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</si>
  <si>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</si>
  <si>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</si>
  <si>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</si>
  <si>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</si>
  <si>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</si>
  <si>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</si>
  <si>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</si>
  <si>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</si>
  <si>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</si>
  <si>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</si>
  <si>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</si>
  <si>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</si>
  <si>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</si>
  <si>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</si>
  <si>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</si>
  <si>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</si>
  <si>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</si>
  <si>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</si>
  <si>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</si>
  <si>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</si>
  <si>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</si>
  <si>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</si>
  <si>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</si>
  <si>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</si>
  <si>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</si>
  <si>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</si>
  <si>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</si>
  <si>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</si>
  <si>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</si>
  <si>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</si>
  <si>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</si>
  <si>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</si>
  <si>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</si>
  <si>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</si>
  <si>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</si>
  <si>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</si>
  <si>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</si>
  <si>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</si>
  <si>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</si>
  <si>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</si>
  <si>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</si>
  <si>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</si>
  <si>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</si>
  <si>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</si>
  <si>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</si>
  <si>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</si>
  <si>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</si>
  <si>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</si>
  <si>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</si>
  <si>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</si>
  <si>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</si>
  <si>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</si>
  <si>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</si>
  <si>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</si>
  <si>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</si>
  <si>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</si>
  <si>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</si>
  <si>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</si>
  <si>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</si>
  <si>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</si>
  <si>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</si>
  <si>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</si>
  <si>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</si>
  <si>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</si>
  <si>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</si>
  <si>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</si>
  <si>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</si>
  <si>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</si>
  <si>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</si>
  <si>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</si>
  <si>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</si>
  <si>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</si>
  <si>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</si>
  <si>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</si>
  <si>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</si>
  <si>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</si>
  <si>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</si>
  <si>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</si>
  <si>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</si>
  <si>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</si>
  <si>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</si>
  <si>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</si>
  <si>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</si>
  <si>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</si>
  <si>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</si>
  <si>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</si>
  <si>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</si>
  <si>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</si>
  <si>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</si>
  <si>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</si>
  <si>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</si>
  <si>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</si>
  <si>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</si>
  <si>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</si>
  <si>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</si>
  <si>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</si>
  <si>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</si>
  <si>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</si>
  <si>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</si>
  <si>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</si>
  <si>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</si>
  <si>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</si>
  <si>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</si>
  <si>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</si>
  <si>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</si>
  <si>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</si>
  <si>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</si>
  <si>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</si>
  <si>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</si>
  <si>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</si>
  <si>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</si>
  <si>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</si>
  <si>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</si>
  <si>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</si>
  <si>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</si>
  <si>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</si>
  <si>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</si>
  <si>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</si>
  <si>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</si>
  <si>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</si>
  <si>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</si>
  <si>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</si>
  <si>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</si>
  <si>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</si>
  <si>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</si>
  <si>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</si>
  <si>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</si>
  <si>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</si>
  <si>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</si>
  <si>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</si>
  <si>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</si>
  <si>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</si>
  <si>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</si>
  <si>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</si>
  <si>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</si>
  <si>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</si>
  <si>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</si>
  <si>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</si>
  <si>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</si>
  <si>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</si>
  <si>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</si>
  <si>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</si>
  <si>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</si>
  <si>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</si>
  <si>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</si>
  <si>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</si>
  <si>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</si>
  <si>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</si>
  <si>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</si>
  <si>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</si>
  <si>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</si>
  <si>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</si>
  <si>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</si>
  <si>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</si>
  <si>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</si>
  <si>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</si>
  <si>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</si>
  <si>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</si>
  <si>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</si>
  <si>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</si>
  <si>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</si>
  <si>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</si>
  <si>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</si>
  <si>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</si>
  <si>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</si>
  <si>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</si>
  <si>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</si>
  <si>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</si>
  <si>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</si>
  <si>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</si>
  <si>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</si>
  <si>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</si>
  <si>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</si>
  <si>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</si>
  <si>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</si>
  <si>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</si>
  <si>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</si>
  <si>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</si>
  <si>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</si>
  <si>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</si>
  <si>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</si>
  <si>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</si>
  <si>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</si>
  <si>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</si>
  <si>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</si>
  <si>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</si>
  <si>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</si>
  <si>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</si>
  <si>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</si>
  <si>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</si>
  <si>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</si>
  <si>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</si>
  <si>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</si>
  <si>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</si>
  <si>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</si>
  <si>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</si>
  <si>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</si>
  <si>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</si>
  <si>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</si>
  <si>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</si>
  <si>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</si>
  <si>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</si>
  <si>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</si>
  <si>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</si>
  <si>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</si>
  <si>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</si>
  <si>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</si>
  <si>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</si>
  <si>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</si>
  <si>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</si>
  <si>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</si>
  <si>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</si>
  <si>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</si>
  <si>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</si>
  <si>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</si>
  <si>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</si>
  <si>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</si>
  <si>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</si>
  <si>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</si>
  <si>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</si>
  <si>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</si>
  <si>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</si>
  <si>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</si>
  <si>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</si>
  <si>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</si>
  <si>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</si>
  <si>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</si>
  <si>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</si>
  <si>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</si>
  <si>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</si>
  <si>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</si>
  <si>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</si>
  <si>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</si>
  <si>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</si>
  <si>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</si>
  <si>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</si>
  <si>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</si>
  <si>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</si>
  <si>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</si>
  <si>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</si>
  <si>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</si>
  <si>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</si>
  <si>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</si>
  <si>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</si>
  <si>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</si>
  <si>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</si>
  <si>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</si>
  <si>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</si>
  <si>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</si>
  <si>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</si>
  <si>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</si>
  <si>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</si>
  <si>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</si>
  <si>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</si>
  <si>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</si>
  <si>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</si>
  <si>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</si>
  <si>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</si>
  <si>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</si>
  <si>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</si>
  <si>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</si>
  <si>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</si>
  <si>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</si>
  <si>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</si>
  <si>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</si>
  <si>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</si>
  <si>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</si>
  <si>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</si>
  <si>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</si>
  <si>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</si>
  <si>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</si>
  <si>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</si>
  <si>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</si>
  <si>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</si>
  <si>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</si>
  <si>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</si>
  <si>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</si>
  <si>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</si>
  <si>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</si>
  <si>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</si>
  <si>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</si>
  <si>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</si>
  <si>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</si>
  <si>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</si>
  <si>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</si>
  <si>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</si>
  <si>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</si>
  <si>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</si>
  <si>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</si>
  <si>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</si>
  <si>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</si>
  <si>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</si>
  <si>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</si>
  <si>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</si>
  <si>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</si>
  <si>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</si>
  <si>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</si>
  <si>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</si>
  <si>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</si>
  <si>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</si>
  <si>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</si>
  <si>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</si>
  <si>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</si>
  <si>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</si>
  <si>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</si>
  <si>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</si>
  <si>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</si>
  <si>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</si>
  <si>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</si>
  <si>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</si>
  <si>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</si>
  <si>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</si>
  <si>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</si>
  <si>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</si>
  <si>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</si>
  <si>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</si>
  <si>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</si>
  <si>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</si>
  <si>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</si>
  <si>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</si>
  <si>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</si>
  <si>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</si>
  <si>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</si>
  <si>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</si>
  <si>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</si>
  <si>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</si>
  <si>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</si>
  <si>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</si>
  <si>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</si>
  <si>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</si>
  <si>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</si>
  <si>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</si>
  <si>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</si>
  <si>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</si>
  <si>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</si>
  <si>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</si>
  <si>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</si>
  <si>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</si>
  <si>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</si>
  <si>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</si>
  <si>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</si>
  <si>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</si>
  <si>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</si>
  <si>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</si>
  <si>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</si>
  <si>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</si>
  <si>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</si>
  <si>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</si>
  <si>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</si>
  <si>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</si>
  <si>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</si>
  <si>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</si>
  <si>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</si>
  <si>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</si>
  <si>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</si>
  <si>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</si>
  <si>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</si>
  <si>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</si>
  <si>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</si>
  <si>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</si>
  <si>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</si>
  <si>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</si>
  <si>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</si>
  <si>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</si>
  <si>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</si>
  <si>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</si>
  <si>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</si>
  <si>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</si>
  <si>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</si>
  <si>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</si>
  <si>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</si>
  <si>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</si>
  <si>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</si>
  <si>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</si>
  <si>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</si>
  <si>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</si>
  <si>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</si>
  <si>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</si>
  <si>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</si>
  <si>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</si>
  <si>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</si>
  <si>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</si>
  <si>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</si>
  <si>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</si>
  <si>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</si>
  <si>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</si>
  <si>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</si>
  <si>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</si>
  <si>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</si>
  <si>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</si>
  <si>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</si>
  <si>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</si>
  <si>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</si>
  <si>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</si>
  <si>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</si>
  <si>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</si>
  <si>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</si>
  <si>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</si>
  <si>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</si>
  <si>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</si>
  <si>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</si>
  <si>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</si>
  <si>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</si>
  <si>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</si>
  <si>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</si>
  <si>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</si>
  <si>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</si>
  <si>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</si>
  <si>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</si>
  <si>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</si>
  <si>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</si>
  <si>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</si>
  <si>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</si>
  <si>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</si>
  <si>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</si>
  <si>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</si>
  <si>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</si>
  <si>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</si>
  <si>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</si>
  <si>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</si>
  <si>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</si>
  <si>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</si>
  <si>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</si>
  <si>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</si>
  <si>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</si>
  <si>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</si>
  <si>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</si>
  <si>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</si>
  <si>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</si>
  <si>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</si>
  <si>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</si>
  <si>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</si>
  <si>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</si>
  <si>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</si>
  <si>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</si>
  <si>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</si>
  <si>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</si>
  <si>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</si>
  <si>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</si>
  <si>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</si>
  <si>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</si>
  <si>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</si>
  <si>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</si>
  <si>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</si>
  <si>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</si>
  <si>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</si>
  <si>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</si>
  <si>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</si>
  <si>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</si>
  <si>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</si>
  <si>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</si>
  <si>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</si>
  <si>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</si>
  <si>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</si>
  <si>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</si>
  <si>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</si>
  <si>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</si>
  <si>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</si>
  <si>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</si>
  <si>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</si>
  <si>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</si>
  <si>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</si>
  <si>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</si>
  <si>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</si>
  <si>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</si>
  <si>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</si>
  <si>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</si>
  <si>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</si>
  <si>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</si>
  <si>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</si>
  <si>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</si>
  <si>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</si>
  <si>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</si>
  <si>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</si>
  <si>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</si>
  <si>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</si>
  <si>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</si>
  <si>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</si>
  <si>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</si>
  <si>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</si>
  <si>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</si>
  <si>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</si>
  <si>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</si>
  <si>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</si>
  <si>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</si>
  <si>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</si>
  <si>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</si>
  <si>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</si>
  <si>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</si>
  <si>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</si>
  <si>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</si>
  <si>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</si>
  <si>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</si>
  <si>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</si>
  <si>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</si>
  <si>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</si>
  <si>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</si>
  <si>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</si>
  <si>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</si>
  <si>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</si>
  <si>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</si>
  <si>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</si>
  <si>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</si>
  <si>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</si>
  <si>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</si>
  <si>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</si>
  <si>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</si>
  <si>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</si>
  <si>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</si>
  <si>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</si>
  <si>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</si>
  <si>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</si>
  <si>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</si>
  <si>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</si>
  <si>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</si>
  <si>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</si>
  <si>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</si>
  <si>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</si>
  <si>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</si>
  <si>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</si>
  <si>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</si>
  <si>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</si>
  <si>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</si>
  <si>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</si>
  <si>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</si>
  <si>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</si>
  <si>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</si>
  <si>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</si>
  <si>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</si>
  <si>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</si>
  <si>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</si>
  <si>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</si>
  <si>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</si>
  <si>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</si>
  <si>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</si>
  <si>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</si>
  <si>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</si>
  <si>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</si>
  <si>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</si>
  <si>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</si>
  <si>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</si>
  <si>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</si>
  <si>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</si>
  <si>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</si>
  <si>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</si>
  <si>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</si>
  <si>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</si>
  <si>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</si>
  <si>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</si>
  <si>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</si>
  <si>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</si>
  <si>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</si>
  <si>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</si>
  <si>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</si>
  <si>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</si>
  <si>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</si>
  <si>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</si>
  <si>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</si>
  <si>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</si>
  <si>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</si>
  <si>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</si>
  <si>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</si>
  <si>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</si>
  <si>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</si>
  <si>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</si>
  <si>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</si>
  <si>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</si>
  <si>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</si>
  <si>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</si>
  <si>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</si>
  <si>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</si>
  <si>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</si>
  <si>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</si>
  <si>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</si>
  <si>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</si>
  <si>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</si>
  <si>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</si>
  <si>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</si>
  <si>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</si>
  <si>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</si>
  <si>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</si>
  <si>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</si>
  <si>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</si>
  <si>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</si>
  <si>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</si>
  <si>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</si>
  <si>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</si>
  <si>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</si>
  <si>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</si>
  <si>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</si>
  <si>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</si>
  <si>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</si>
  <si>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</si>
  <si>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</si>
  <si>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</si>
  <si>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</si>
  <si>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</si>
  <si>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</si>
  <si>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</si>
  <si>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</si>
  <si>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</si>
  <si>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</si>
  <si>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</si>
  <si>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</si>
  <si>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</si>
  <si>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</si>
  <si>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</si>
  <si>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</si>
  <si>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</si>
  <si>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</si>
  <si>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</si>
  <si>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</si>
  <si>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</si>
  <si>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</si>
  <si>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</si>
  <si>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</si>
  <si>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</si>
  <si>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</si>
  <si>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</si>
  <si>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</si>
  <si>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</si>
  <si>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</si>
  <si>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</si>
  <si>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</si>
  <si>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</si>
  <si>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</si>
  <si>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</si>
  <si>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</si>
  <si>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</si>
  <si>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</si>
  <si>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</si>
  <si>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</si>
  <si>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</si>
  <si>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</si>
  <si>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</si>
  <si>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</si>
  <si>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</si>
  <si>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</si>
  <si>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</si>
  <si>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</si>
  <si>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</si>
  <si>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</si>
  <si>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</si>
  <si>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</si>
  <si>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</si>
  <si>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</si>
  <si>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</si>
  <si>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</si>
  <si>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</si>
  <si>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</si>
  <si>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</si>
  <si>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</si>
  <si>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</si>
  <si>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</si>
  <si>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</si>
  <si>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</si>
  <si>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</si>
  <si>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</si>
  <si>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</si>
  <si>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</si>
  <si>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</si>
  <si>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</si>
  <si>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</si>
  <si>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</si>
  <si>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</si>
  <si>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</si>
  <si>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</si>
  <si>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</si>
  <si>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</si>
  <si>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</si>
  <si>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</si>
  <si>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</si>
  <si>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</si>
  <si>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</si>
  <si>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</si>
  <si>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</si>
  <si>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</si>
  <si>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</si>
  <si>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</si>
  <si>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</si>
  <si>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</si>
  <si>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</si>
  <si>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</si>
  <si>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</si>
  <si>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</si>
  <si>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</si>
  <si>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</si>
  <si>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</si>
  <si>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</si>
  <si>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</si>
  <si>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</si>
  <si>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</si>
  <si>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</si>
  <si>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</si>
  <si>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</si>
  <si>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</si>
  <si>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</si>
  <si>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</si>
  <si>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</si>
  <si>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</si>
  <si>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</si>
  <si>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</si>
  <si>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</si>
  <si>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</si>
  <si>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</si>
  <si>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</si>
  <si>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</si>
  <si>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</si>
  <si>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</si>
  <si>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</si>
  <si>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</si>
  <si>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</si>
  <si>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</si>
  <si>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</si>
  <si>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</si>
  <si>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</si>
  <si>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</si>
  <si>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</si>
  <si>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</si>
  <si>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</si>
  <si>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</si>
  <si>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</si>
  <si>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</si>
  <si>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</si>
  <si>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</si>
  <si>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</si>
  <si>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</si>
  <si>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</si>
  <si>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</si>
  <si>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</si>
  <si>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</si>
  <si>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</si>
  <si>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</si>
  <si>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</si>
  <si>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</si>
  <si>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</si>
  <si>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</si>
  <si>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</si>
  <si>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</si>
  <si>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</si>
  <si>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</si>
  <si>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</si>
  <si>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</si>
  <si>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</si>
  <si>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</si>
  <si>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</si>
  <si>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</si>
  <si>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</si>
  <si>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</si>
  <si>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</si>
  <si>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</si>
  <si>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</si>
  <si>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</si>
  <si>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</si>
  <si>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</si>
  <si>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</si>
  <si>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</si>
  <si>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</si>
  <si>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</si>
  <si>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</si>
  <si>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</si>
  <si>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</si>
  <si>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</si>
  <si>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</si>
  <si>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</si>
  <si>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</si>
  <si>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</si>
  <si>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</si>
  <si>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</si>
  <si>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</si>
  <si>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</si>
  <si>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</si>
  <si>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</si>
  <si>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</si>
  <si>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</si>
  <si>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</si>
  <si>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</si>
  <si>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</si>
  <si>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</si>
  <si>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</si>
  <si>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</si>
  <si>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</si>
  <si>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</si>
  <si>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</si>
  <si>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</si>
  <si>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</si>
  <si>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</si>
  <si>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</si>
  <si>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</si>
  <si>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</si>
  <si>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</si>
  <si>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</si>
  <si>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</si>
  <si>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</si>
  <si>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</si>
  <si>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</si>
  <si>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</si>
  <si>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</si>
  <si>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</si>
  <si>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</si>
  <si>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</si>
  <si>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</si>
  <si>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</si>
  <si>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</si>
  <si>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</si>
  <si>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</si>
  <si>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</si>
  <si>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</si>
  <si>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</si>
  <si>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</si>
  <si>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</si>
  <si>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</si>
  <si>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</si>
  <si>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</si>
  <si>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</si>
  <si>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</si>
  <si>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</si>
  <si>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</si>
  <si>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</si>
  <si>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</si>
  <si>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</si>
  <si>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</si>
  <si>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</si>
  <si>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</si>
  <si>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</si>
  <si>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</si>
  <si>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</si>
  <si>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</si>
  <si>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</si>
  <si>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</si>
  <si>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</si>
  <si>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</si>
  <si>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</si>
  <si>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</si>
  <si>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</si>
  <si>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</si>
  <si>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</si>
  <si>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</si>
  <si>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</si>
  <si>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</si>
  <si>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</si>
  <si>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</si>
  <si>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</si>
  <si>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</si>
  <si>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</si>
  <si>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</si>
  <si>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</si>
  <si>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</si>
  <si>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</si>
  <si>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</si>
  <si>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</si>
  <si>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</si>
  <si>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</si>
  <si>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</si>
  <si>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</si>
  <si>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</si>
  <si>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</si>
  <si>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</si>
  <si>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</si>
  <si>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</si>
  <si>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</si>
  <si>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</si>
  <si>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</si>
  <si>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</si>
  <si>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</si>
  <si>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</si>
  <si>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</si>
  <si>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</si>
  <si>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</si>
  <si>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</si>
  <si>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</si>
  <si>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</si>
  <si>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</si>
  <si>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</si>
  <si>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</si>
  <si>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</si>
  <si>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</si>
  <si>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</si>
  <si>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</si>
  <si>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</si>
  <si>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</si>
  <si>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</si>
  <si>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</si>
  <si>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</si>
  <si>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</si>
  <si>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</si>
  <si>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</si>
  <si>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</si>
  <si>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</si>
  <si>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</si>
  <si>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</si>
  <si>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</si>
  <si>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</si>
  <si>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</si>
  <si>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</si>
  <si>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</si>
  <si>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</si>
  <si>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</si>
  <si>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</si>
  <si>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</si>
  <si>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</si>
  <si>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</si>
  <si>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</si>
  <si>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</si>
  <si>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</si>
  <si>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</si>
  <si>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</si>
  <si>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</si>
  <si>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</si>
  <si>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</si>
  <si>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</si>
  <si>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</si>
  <si>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</si>
  <si>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</si>
  <si>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</si>
  <si>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</si>
  <si>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</si>
  <si>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</si>
  <si>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</si>
  <si>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</si>
  <si>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</si>
  <si>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</si>
  <si>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</si>
  <si>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</si>
  <si>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</si>
  <si>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</si>
  <si>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</si>
  <si>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</si>
  <si>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</si>
  <si>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</si>
  <si>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</si>
  <si>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</si>
  <si>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</si>
  <si>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</si>
  <si>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</si>
  <si>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</si>
  <si>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</si>
  <si>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</si>
  <si>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</si>
  <si>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</si>
  <si>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</si>
  <si>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</si>
  <si>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</si>
  <si>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</si>
  <si>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</si>
  <si>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</si>
  <si>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</si>
  <si>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</si>
  <si>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</si>
  <si>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</si>
  <si>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</si>
  <si>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</si>
  <si>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</si>
  <si>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</si>
  <si>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</si>
  <si>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</si>
  <si>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</si>
  <si>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</si>
  <si>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</si>
  <si>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</si>
  <si>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</si>
  <si>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</si>
  <si>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</si>
  <si>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</si>
  <si>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</si>
  <si>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</si>
  <si>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</si>
  <si>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</si>
  <si>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</si>
  <si>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</si>
  <si>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</si>
  <si>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</si>
  <si>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</si>
  <si>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</si>
  <si>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</si>
  <si>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</si>
  <si>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</si>
  <si>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</si>
  <si>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</si>
  <si>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</si>
  <si>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</si>
  <si>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</si>
  <si>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</si>
  <si>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</si>
  <si>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</si>
  <si>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</si>
  <si>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</si>
  <si>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</si>
  <si>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</si>
  <si>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</si>
  <si>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</si>
  <si>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</si>
  <si>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</si>
  <si>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</si>
  <si>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</si>
  <si>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</si>
  <si>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</si>
  <si>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</si>
  <si>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</si>
  <si>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</si>
  <si>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</si>
  <si>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</si>
  <si>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</si>
  <si>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</si>
  <si>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</si>
  <si>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</si>
  <si>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</si>
  <si>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</si>
  <si>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</si>
  <si>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</si>
  <si>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</si>
  <si>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</si>
  <si>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</si>
  <si>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</si>
  <si>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</si>
  <si>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</si>
  <si>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</si>
  <si>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</si>
  <si>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</si>
  <si>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</si>
  <si>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</si>
  <si>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</si>
  <si>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</si>
  <si>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</si>
  <si>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</si>
  <si>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</si>
  <si>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</si>
  <si>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</si>
  <si>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</si>
  <si>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</si>
  <si>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</si>
  <si>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</si>
  <si>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</si>
  <si>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</si>
  <si>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</si>
  <si>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</si>
  <si>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</si>
  <si>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</si>
  <si>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</si>
  <si>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</si>
  <si>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</si>
  <si>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</si>
  <si>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</si>
  <si>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</si>
  <si>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</si>
  <si>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</si>
  <si>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</si>
  <si>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</si>
  <si>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</si>
  <si>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</si>
  <si>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</si>
  <si>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</si>
  <si>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</si>
  <si>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</si>
  <si>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</si>
  <si>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</si>
  <si>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</si>
  <si>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</si>
  <si>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</si>
  <si>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</si>
  <si>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</si>
  <si>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</si>
  <si>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</si>
  <si>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</si>
  <si>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</si>
  <si>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</si>
  <si>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</si>
  <si>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</si>
  <si>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</si>
  <si>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</si>
  <si>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</si>
  <si>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</si>
  <si>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</si>
  <si>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</si>
  <si>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</si>
  <si>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</si>
  <si>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</si>
  <si>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</si>
  <si>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</si>
  <si>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</si>
  <si>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</si>
  <si>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</si>
  <si>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</si>
  <si>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</si>
  <si>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</si>
  <si>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</si>
  <si>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</si>
  <si>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</si>
  <si>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</si>
  <si>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</si>
  <si>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</si>
  <si>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</si>
  <si>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</si>
  <si>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</si>
  <si>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</si>
  <si>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</si>
  <si>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</si>
  <si>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</si>
  <si>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</si>
  <si>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</si>
  <si>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</si>
  <si>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</si>
  <si>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</si>
  <si>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</si>
  <si>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</si>
  <si>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</si>
  <si>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</si>
  <si>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</si>
  <si>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</si>
  <si>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</si>
  <si>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</si>
  <si>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</si>
  <si>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</si>
  <si>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</si>
  <si>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</si>
  <si>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</si>
  <si>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</si>
  <si>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</si>
  <si>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</si>
  <si>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</si>
  <si>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</si>
  <si>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</si>
  <si>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</si>
  <si>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</si>
  <si>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</si>
  <si>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</si>
  <si>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</si>
  <si>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</si>
  <si>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</si>
  <si>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</si>
  <si>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</si>
  <si>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</si>
  <si>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</si>
  <si>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</si>
  <si>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</si>
  <si>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</si>
  <si>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</si>
  <si>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</si>
  <si>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</si>
  <si>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</si>
  <si>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</si>
  <si>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</si>
  <si>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</si>
  <si>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</si>
  <si>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</si>
  <si>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</si>
  <si>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</si>
  <si>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</si>
  <si>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</si>
  <si>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</si>
  <si>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</si>
  <si>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</si>
  <si>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</si>
  <si>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</si>
  <si>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</si>
  <si>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</si>
  <si>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</si>
  <si>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</si>
  <si>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</si>
  <si>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</si>
  <si>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</si>
  <si>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</si>
  <si>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</si>
  <si>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</si>
  <si>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</si>
  <si>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</si>
  <si>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</si>
  <si>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</si>
  <si>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</si>
  <si>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</si>
  <si>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</si>
  <si>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</si>
  <si>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</si>
  <si>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</si>
  <si>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</si>
  <si>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</si>
  <si>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</si>
  <si>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</si>
  <si>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</si>
  <si>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</si>
  <si>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</si>
  <si>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</si>
  <si>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</si>
  <si>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</si>
  <si>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</si>
  <si>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</si>
  <si>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</si>
  <si>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</si>
  <si>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</si>
  <si>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</si>
  <si>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</si>
  <si>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</si>
  <si>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</si>
  <si>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</si>
  <si>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</si>
  <si>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</si>
  <si>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</si>
  <si>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</si>
  <si>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</si>
  <si>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</si>
  <si>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</si>
  <si>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</si>
  <si>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</si>
  <si>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</si>
  <si>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</si>
  <si>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</si>
  <si>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</si>
  <si>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</si>
  <si>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</si>
  <si>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</si>
  <si>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</si>
  <si>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</si>
  <si>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</si>
  <si>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</si>
  <si>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</si>
  <si>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</si>
  <si>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</si>
  <si>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</si>
  <si>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</si>
  <si>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</si>
  <si>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</si>
  <si>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</si>
  <si>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</si>
  <si>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</si>
  <si>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</si>
  <si>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</si>
  <si>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</si>
  <si>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</si>
  <si>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</si>
  <si>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</si>
  <si>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</si>
  <si>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</si>
  <si>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</si>
  <si>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</si>
  <si>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</si>
  <si>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</si>
  <si>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</si>
  <si>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</si>
  <si>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</si>
  <si>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</si>
  <si>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</si>
  <si>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</si>
  <si>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</si>
  <si>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</si>
  <si>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</si>
  <si>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</si>
  <si>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</si>
  <si>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</si>
  <si>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</si>
  <si>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</si>
  <si>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</si>
  <si>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</si>
  <si>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</si>
  <si>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</si>
  <si>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</si>
  <si>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</si>
  <si>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</si>
  <si>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</si>
  <si>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</si>
  <si>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</si>
  <si>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</si>
  <si>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</si>
  <si>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</si>
  <si>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</si>
  <si>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</si>
  <si>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</si>
  <si>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</si>
  <si>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</si>
  <si>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</si>
  <si>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</si>
  <si>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</si>
  <si>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</si>
  <si>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</si>
  <si>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</si>
  <si>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</si>
  <si>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</si>
  <si>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</si>
  <si>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</si>
  <si>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</si>
  <si>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</si>
  <si>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</si>
  <si>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</si>
  <si>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</si>
  <si>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</si>
  <si>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</si>
  <si>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</si>
  <si>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</si>
  <si>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</si>
  <si>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</si>
  <si>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</si>
  <si>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</si>
  <si>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</si>
  <si>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</si>
  <si>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</si>
  <si>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</si>
  <si>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</si>
  <si>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</si>
  <si>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</si>
  <si>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</si>
  <si>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</si>
  <si>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</si>
  <si>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</si>
  <si>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</si>
  <si>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</si>
  <si>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</si>
  <si>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</si>
  <si>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</si>
  <si>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</si>
  <si>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</si>
  <si>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</si>
  <si>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</si>
  <si>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</si>
  <si>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</si>
  <si>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</si>
  <si>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</si>
  <si>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</si>
  <si>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</si>
  <si>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</si>
  <si>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</si>
  <si>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</si>
  <si>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</si>
  <si>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</si>
  <si>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</si>
  <si>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</si>
  <si>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</si>
  <si>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</si>
  <si>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</si>
  <si>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</si>
  <si>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</si>
  <si>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</si>
  <si>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</si>
  <si>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</si>
  <si>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</si>
  <si>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</si>
  <si>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</si>
  <si>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</si>
  <si>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</si>
  <si>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</si>
  <si>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</si>
  <si>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</si>
  <si>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</si>
  <si>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</si>
  <si>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</si>
  <si>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</si>
  <si>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</si>
  <si>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</si>
  <si>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</si>
  <si>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</si>
  <si>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</si>
  <si>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</si>
  <si>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</si>
  <si>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</si>
  <si>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</si>
  <si>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</si>
  <si>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</si>
  <si>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</si>
  <si>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</si>
  <si>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</si>
  <si>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</si>
  <si>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</si>
  <si>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</si>
  <si>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</si>
  <si>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</si>
  <si>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</si>
  <si>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</si>
  <si>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</si>
  <si>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</si>
  <si>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</si>
  <si>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</si>
  <si>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</si>
  <si>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</si>
  <si>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</si>
  <si>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</si>
  <si>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</si>
  <si>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</si>
  <si>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</si>
  <si>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</si>
  <si>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</si>
  <si>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</si>
  <si>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</si>
  <si>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</si>
  <si>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</si>
  <si>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</si>
  <si>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</si>
  <si>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</si>
  <si>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</si>
  <si>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</si>
  <si>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</si>
  <si>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</si>
  <si>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</si>
  <si>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</si>
  <si>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</si>
  <si>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</si>
  <si>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</si>
  <si>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</si>
  <si>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</si>
  <si>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</si>
  <si>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</si>
  <si>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</si>
  <si>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</si>
  <si>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</si>
  <si>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</si>
  <si>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</si>
  <si>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</si>
  <si>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</si>
  <si>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</si>
  <si>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</si>
  <si>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</si>
  <si>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</si>
  <si>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</si>
  <si>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</si>
  <si>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</si>
  <si>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</si>
  <si>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</si>
  <si>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</si>
  <si>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</si>
  <si>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</si>
  <si>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</si>
  <si>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</si>
  <si>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</si>
  <si>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</si>
  <si>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</si>
  <si>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</si>
  <si>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</si>
  <si>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</si>
  <si>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</si>
  <si>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</si>
  <si>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</si>
  <si>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</si>
  <si>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</si>
  <si>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</si>
  <si>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</si>
  <si>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</si>
  <si>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</si>
  <si>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</si>
  <si>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</si>
  <si>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</si>
  <si>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</si>
  <si>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</si>
  <si>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</si>
  <si>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</si>
  <si>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</si>
  <si>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</si>
  <si>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</si>
  <si>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</si>
  <si>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</si>
  <si>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</si>
  <si>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</si>
  <si>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</si>
  <si>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</si>
  <si>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</si>
  <si>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</si>
  <si>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</si>
  <si>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</si>
  <si>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</si>
  <si>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</si>
  <si>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</si>
  <si>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</si>
  <si>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</si>
  <si>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</si>
  <si>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</si>
  <si>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</si>
  <si>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</si>
  <si>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</si>
  <si>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</si>
  <si>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</si>
  <si>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</si>
  <si>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</si>
  <si>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</si>
  <si>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</si>
  <si>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</si>
  <si>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</si>
  <si>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</si>
  <si>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</si>
  <si>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</si>
  <si>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</si>
  <si>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</si>
  <si>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</si>
  <si>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</si>
  <si>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</si>
  <si>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</si>
  <si>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</si>
  <si>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</si>
  <si>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</si>
  <si>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</si>
  <si>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</si>
  <si>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</si>
  <si>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</si>
  <si>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</si>
  <si>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</si>
  <si>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</si>
  <si>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</si>
  <si>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</si>
  <si>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</si>
  <si>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</si>
  <si>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</si>
  <si>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</si>
  <si>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</si>
  <si>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</si>
  <si>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</si>
  <si>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</si>
  <si>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</si>
  <si>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</si>
  <si>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</si>
  <si>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</si>
  <si>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</si>
  <si>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</si>
  <si>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</si>
  <si>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</si>
  <si>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</si>
  <si>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</si>
  <si>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</si>
  <si>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</si>
  <si>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</si>
  <si>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</si>
  <si>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</si>
  <si>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</si>
  <si>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</si>
  <si>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</si>
  <si>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</si>
  <si>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</si>
  <si>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</si>
  <si>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</si>
  <si>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</si>
  <si>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</si>
  <si>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</si>
  <si>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</si>
  <si>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</si>
  <si>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</si>
  <si>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</si>
  <si>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</si>
  <si>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</si>
  <si>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</si>
  <si>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</si>
  <si>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</si>
  <si>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</si>
  <si>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</si>
  <si>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</si>
  <si>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</si>
  <si>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</si>
  <si>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</si>
  <si>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</si>
  <si>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</si>
  <si>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</si>
  <si>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</si>
  <si>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</si>
  <si>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</si>
  <si>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</si>
  <si>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</si>
  <si>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</si>
  <si>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</si>
  <si>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</si>
  <si>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</si>
  <si>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</si>
  <si>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</si>
  <si>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</si>
  <si>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</si>
  <si>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</si>
  <si>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</si>
  <si>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</si>
  <si>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</si>
  <si>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</si>
  <si>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</si>
  <si>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</si>
  <si>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</si>
  <si>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</si>
  <si>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</si>
  <si>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</si>
  <si>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</si>
  <si>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</si>
  <si>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</si>
  <si>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</si>
  <si>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</si>
  <si>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</si>
  <si>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</si>
  <si>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</si>
  <si>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</si>
  <si>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</si>
  <si>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</si>
  <si>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</si>
  <si>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</si>
  <si>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</si>
  <si>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</si>
  <si>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</si>
  <si>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</si>
  <si>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</si>
  <si>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</si>
  <si>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</si>
  <si>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</si>
  <si>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</si>
  <si>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</si>
  <si>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</si>
  <si>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</si>
  <si>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</si>
  <si>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</si>
  <si>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</si>
  <si>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</si>
  <si>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</si>
  <si>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</si>
  <si>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</si>
  <si>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</si>
  <si>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</si>
  <si>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</si>
  <si>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</si>
  <si>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</si>
  <si>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</si>
  <si>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</si>
  <si>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</si>
  <si>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</si>
  <si>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</si>
  <si>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</si>
  <si>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</si>
  <si>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</si>
  <si>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</si>
  <si>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</si>
  <si>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</si>
  <si>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</si>
  <si>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</si>
  <si>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</si>
  <si>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</si>
  <si>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</si>
  <si>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</si>
  <si>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</si>
  <si>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</si>
  <si>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</si>
  <si>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</si>
  <si>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</si>
  <si>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</si>
  <si>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</si>
  <si>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</si>
  <si>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</si>
  <si>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</si>
  <si>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</si>
  <si>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</si>
  <si>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</si>
  <si>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</si>
  <si>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</si>
  <si>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</si>
  <si>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</si>
  <si>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</si>
  <si>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</si>
  <si>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</si>
  <si>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</si>
  <si>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</si>
  <si>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</si>
  <si>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</si>
  <si>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</si>
  <si>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</si>
  <si>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</si>
  <si>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</si>
  <si>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</si>
  <si>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</si>
  <si>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</si>
  <si>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</si>
  <si>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</si>
  <si>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</si>
  <si>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</si>
  <si>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</si>
  <si>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</si>
  <si>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</si>
  <si>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</si>
  <si>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</si>
  <si>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</si>
  <si>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</si>
  <si>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</si>
  <si>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</si>
  <si>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</si>
  <si>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</si>
  <si>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</si>
  <si>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</si>
  <si>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</si>
  <si>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</si>
  <si>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</si>
  <si>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</si>
  <si>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</si>
  <si>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</si>
  <si>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</si>
  <si>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</si>
  <si>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</si>
  <si>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</si>
  <si>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</si>
  <si>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</si>
  <si>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</si>
  <si>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</si>
  <si>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</si>
  <si>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</si>
  <si>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</si>
  <si>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</si>
  <si>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</si>
  <si>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</si>
  <si>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</si>
  <si>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</si>
  <si>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</si>
  <si>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</si>
  <si>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</si>
  <si>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</si>
  <si>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</si>
  <si>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</si>
  <si>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</si>
  <si>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</si>
  <si>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</si>
  <si>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</si>
  <si>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</si>
  <si>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</si>
  <si>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</si>
  <si>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</si>
  <si>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</si>
  <si>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</si>
  <si>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</si>
  <si>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</si>
  <si>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</si>
  <si>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</si>
  <si>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</si>
  <si>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</si>
  <si>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</si>
  <si>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</si>
  <si>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</si>
  <si>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</si>
  <si>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</si>
  <si>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</si>
  <si>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</si>
  <si>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</si>
  <si>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</si>
  <si>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</si>
  <si>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</si>
  <si>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</si>
  <si>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</si>
  <si>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</si>
  <si>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</si>
  <si>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</si>
  <si>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</si>
  <si>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</si>
  <si>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</si>
  <si>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</si>
  <si>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</si>
  <si>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</si>
  <si>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</si>
  <si>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</si>
  <si>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</si>
  <si>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</si>
  <si>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</si>
  <si>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</si>
  <si>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</si>
  <si>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</si>
  <si>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</si>
  <si>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</si>
  <si>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</si>
  <si>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</si>
  <si>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</si>
  <si>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</si>
  <si>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</si>
  <si>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</si>
  <si>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</si>
  <si>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</si>
  <si>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</si>
  <si>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</si>
  <si>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</si>
  <si>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</si>
  <si>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</si>
  <si>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</si>
  <si>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</si>
  <si>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</si>
  <si>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</si>
  <si>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</si>
  <si>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</si>
  <si>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</si>
  <si>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</si>
  <si>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</si>
  <si>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</si>
  <si>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</si>
  <si>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</si>
  <si>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</si>
  <si>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</si>
  <si>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</si>
  <si>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</si>
  <si>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</si>
  <si>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</si>
  <si>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</si>
  <si>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</si>
  <si>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</si>
  <si>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</si>
  <si>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</si>
  <si>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</si>
  <si>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</si>
  <si>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</si>
  <si>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</si>
  <si>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</si>
  <si>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</si>
  <si>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</si>
  <si>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</si>
  <si>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</si>
  <si>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</si>
  <si>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</si>
  <si>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</si>
  <si>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</si>
  <si>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</si>
  <si>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</si>
  <si>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</si>
  <si>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</si>
  <si>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</si>
  <si>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</si>
  <si>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</si>
  <si>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</si>
  <si>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</si>
  <si>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</si>
  <si>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</si>
  <si>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</si>
  <si>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</si>
  <si>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</si>
  <si>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</si>
  <si>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</si>
  <si>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</si>
  <si>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</si>
  <si>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</si>
  <si>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</si>
  <si>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</si>
  <si>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</si>
  <si>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</si>
  <si>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</si>
  <si>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</si>
  <si>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</si>
  <si>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</si>
  <si>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</si>
  <si>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</si>
  <si>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</si>
  <si>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</si>
  <si>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</si>
  <si>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</si>
  <si>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</si>
  <si>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</si>
  <si>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</si>
  <si>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</si>
  <si>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</si>
  <si>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</si>
  <si>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</si>
  <si>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</si>
  <si>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</si>
  <si>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</si>
  <si>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</si>
  <si>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</si>
  <si>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</si>
  <si>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</si>
  <si>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</si>
  <si>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</si>
  <si>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</si>
  <si>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</si>
  <si>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</si>
  <si>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</si>
  <si>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</si>
  <si>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</si>
  <si>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</si>
  <si>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</si>
  <si>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</si>
  <si>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</si>
  <si>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</si>
  <si>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</si>
  <si>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</si>
  <si>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</si>
  <si>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</si>
  <si>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</si>
  <si>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</si>
  <si>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</si>
  <si>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</si>
  <si>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</si>
  <si>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</si>
  <si>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</si>
  <si>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</si>
  <si>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</si>
  <si>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</si>
  <si>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</si>
  <si>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</si>
  <si>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</si>
  <si>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</si>
  <si>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</si>
  <si>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</si>
  <si>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</si>
  <si>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</si>
  <si>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</si>
  <si>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</si>
  <si>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</si>
  <si>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</si>
  <si>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</si>
  <si>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</si>
  <si>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</si>
  <si>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</si>
  <si>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</si>
  <si>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</si>
  <si>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</si>
  <si>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</si>
  <si>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</si>
  <si>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</si>
  <si>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</si>
  <si>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</si>
  <si>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</si>
  <si>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</si>
  <si>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</si>
  <si>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</si>
  <si>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</si>
  <si>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</si>
  <si>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</si>
  <si>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</si>
  <si>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</si>
  <si>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</si>
  <si>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</si>
  <si>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</si>
  <si>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</si>
  <si>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</si>
  <si>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</si>
  <si>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</si>
  <si>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</si>
  <si>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</si>
  <si>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</si>
  <si>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</si>
  <si>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</si>
  <si>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</si>
  <si>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</si>
  <si>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</si>
  <si>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</si>
  <si>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</si>
  <si>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</si>
  <si>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</si>
  <si>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</si>
  <si>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</si>
  <si>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</si>
  <si>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</si>
  <si>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</si>
  <si>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</si>
  <si>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</si>
  <si>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</si>
  <si>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</si>
  <si>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</si>
  <si>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</si>
  <si>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</si>
  <si>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</si>
  <si>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</si>
  <si>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</si>
  <si>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</si>
  <si>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</si>
  <si>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</si>
  <si>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</si>
  <si>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</si>
  <si>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</si>
  <si>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</si>
  <si>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</si>
  <si>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</si>
  <si>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</si>
  <si>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</si>
  <si>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</si>
  <si>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</si>
  <si>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</si>
  <si>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</si>
  <si>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</si>
  <si>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</si>
  <si>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</si>
  <si>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</si>
  <si>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</si>
  <si>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</si>
  <si>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</si>
  <si>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</si>
  <si>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</si>
  <si>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</si>
  <si>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</si>
  <si>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</si>
  <si>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</si>
  <si>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</si>
  <si>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</si>
  <si>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</si>
  <si>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</si>
  <si>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</si>
  <si>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</si>
  <si>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</si>
  <si>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</si>
  <si>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</si>
  <si>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</si>
  <si>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</si>
  <si>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</si>
  <si>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</si>
  <si>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</si>
  <si>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</si>
  <si>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</si>
  <si>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</si>
  <si>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</si>
  <si>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</si>
  <si>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</si>
  <si>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</si>
  <si>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</si>
  <si>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</si>
  <si>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</si>
  <si>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</si>
  <si>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</si>
  <si>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</si>
  <si>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</si>
  <si>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</si>
  <si>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</si>
  <si>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</si>
  <si>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</si>
  <si>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</si>
  <si>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</si>
  <si>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</si>
  <si>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</si>
  <si>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</si>
  <si>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</si>
  <si>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</si>
  <si>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</si>
  <si>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</si>
  <si>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</si>
  <si>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</si>
  <si>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</si>
  <si>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</si>
  <si>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</si>
  <si>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</si>
  <si>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</si>
  <si>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</si>
  <si>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</si>
  <si>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</si>
  <si>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</si>
  <si>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</si>
  <si>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</si>
  <si>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</si>
  <si>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</si>
  <si>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</si>
  <si>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</si>
  <si>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</si>
  <si>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</si>
  <si>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</si>
  <si>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</si>
  <si>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</si>
  <si>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</si>
  <si>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</si>
  <si>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</si>
  <si>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</si>
  <si>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</si>
  <si>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</si>
  <si>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</si>
  <si>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</si>
  <si>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</si>
  <si>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</si>
  <si>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</si>
  <si>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</si>
  <si>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</si>
  <si>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</si>
  <si>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</si>
  <si>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</si>
  <si>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</si>
  <si>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</si>
  <si>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</si>
  <si>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</si>
  <si>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</si>
  <si>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</si>
  <si>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</si>
  <si>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</si>
  <si>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</si>
  <si>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</si>
  <si>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</si>
  <si>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</si>
  <si>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</si>
  <si>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</si>
  <si>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</si>
  <si>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</si>
  <si>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</si>
  <si>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</si>
  <si>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</si>
  <si>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</si>
  <si>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</si>
  <si>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</si>
  <si>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</si>
  <si>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</si>
  <si>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</si>
  <si>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</si>
  <si>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</si>
  <si>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</si>
  <si>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</si>
  <si>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</si>
  <si>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</si>
  <si>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</si>
  <si>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</si>
  <si>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</si>
  <si>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</si>
  <si>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</si>
  <si>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</si>
  <si>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</si>
  <si>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</si>
  <si>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</si>
  <si>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</si>
  <si>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</si>
  <si>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</si>
  <si>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</si>
  <si>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</si>
  <si>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</si>
  <si>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</si>
  <si>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</si>
  <si>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</si>
  <si>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</si>
  <si>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</si>
  <si>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</si>
  <si>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</si>
  <si>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</si>
  <si>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</si>
  <si>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</si>
  <si>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</si>
  <si>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</si>
  <si>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</si>
  <si>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</si>
  <si>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</si>
  <si>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</si>
  <si>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</si>
  <si>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</si>
  <si>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</si>
  <si>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</si>
  <si>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</si>
  <si>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</si>
  <si>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</si>
  <si>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</si>
  <si>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</si>
  <si>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</si>
  <si>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</si>
  <si>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</si>
  <si>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</si>
  <si>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</si>
  <si>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</si>
  <si>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</si>
  <si>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</si>
  <si>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</si>
  <si>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</si>
  <si>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</si>
  <si>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</si>
  <si>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</si>
  <si>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</si>
  <si>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</si>
  <si>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</si>
  <si>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</si>
  <si>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</si>
  <si>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</si>
  <si>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</si>
  <si>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</si>
  <si>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</si>
  <si>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</si>
  <si>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</si>
  <si>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</si>
  <si>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</si>
  <si>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</si>
  <si>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</si>
  <si>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</si>
  <si>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</si>
  <si>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</si>
  <si>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</si>
  <si>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</si>
  <si>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</si>
  <si>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</si>
  <si>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</si>
  <si>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</si>
  <si>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</si>
  <si>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</si>
  <si>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</si>
  <si>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</si>
  <si>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</si>
  <si>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</si>
  <si>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</si>
  <si>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</si>
  <si>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</si>
  <si>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</si>
  <si>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</si>
  <si>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</si>
  <si>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</si>
  <si>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</si>
  <si>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</si>
  <si>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</si>
  <si>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</si>
  <si>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</si>
  <si>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</si>
  <si>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</si>
  <si>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</si>
  <si>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</si>
  <si>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</si>
  <si>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</si>
  <si>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</si>
  <si>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</si>
  <si>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</si>
  <si>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</si>
  <si>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</si>
  <si>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</si>
  <si>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</si>
  <si>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</si>
  <si>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</si>
  <si>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</si>
  <si>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</si>
  <si>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</si>
  <si>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</si>
  <si>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</si>
  <si>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</si>
  <si>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</si>
  <si>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</si>
  <si>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</si>
  <si>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</si>
  <si>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</si>
  <si>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</si>
  <si>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</si>
  <si>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</si>
  <si>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</si>
  <si>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</si>
  <si>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</si>
  <si>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</si>
  <si>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</si>
  <si>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</si>
  <si>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</si>
  <si>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</si>
  <si>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</si>
  <si>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</si>
  <si>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</si>
  <si>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</si>
  <si>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</si>
  <si>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</si>
  <si>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</si>
  <si>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</si>
  <si>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</si>
  <si>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</si>
  <si>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</si>
  <si>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</si>
  <si>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</si>
  <si>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</si>
  <si>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</si>
  <si>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</si>
  <si>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</si>
  <si>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</si>
  <si>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</si>
  <si>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</si>
  <si>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</si>
  <si>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</si>
  <si>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</si>
  <si>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</si>
  <si>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</si>
  <si>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</si>
  <si>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</si>
  <si>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</si>
  <si>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</si>
  <si>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</si>
  <si>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</si>
  <si>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</si>
  <si>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</si>
  <si>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</si>
  <si>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</si>
  <si>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</si>
  <si>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</si>
  <si>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</si>
  <si>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</si>
  <si>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</si>
  <si>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</si>
  <si>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</si>
  <si>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</si>
  <si>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</si>
  <si>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</si>
  <si>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</si>
  <si>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</si>
  <si>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</si>
  <si>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</si>
  <si>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</si>
  <si>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</si>
  <si>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</si>
  <si>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</si>
  <si>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</si>
  <si>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</si>
  <si>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</si>
  <si>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</si>
  <si>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</si>
  <si>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</si>
  <si>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</si>
  <si>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</si>
  <si>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</si>
  <si>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</si>
  <si>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</si>
  <si>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</si>
  <si>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</si>
  <si>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</si>
  <si>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</si>
  <si>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</si>
  <si>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</si>
  <si>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</si>
  <si>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</si>
  <si>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</si>
  <si>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</si>
  <si>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</si>
  <si>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</si>
  <si>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</si>
  <si>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</si>
  <si>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</si>
  <si>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</si>
  <si>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</si>
  <si>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</si>
  <si>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</si>
  <si>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</si>
  <si>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</si>
  <si>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</si>
  <si>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</si>
  <si>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</si>
  <si>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</si>
  <si>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</si>
  <si>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</si>
  <si>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</si>
  <si>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</si>
  <si>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</si>
  <si>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</si>
  <si>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</si>
  <si>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</si>
  <si>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</si>
  <si>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</si>
  <si>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</si>
  <si>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</si>
  <si>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</si>
  <si>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</si>
  <si>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</si>
  <si>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</si>
  <si>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</si>
  <si>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</si>
  <si>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</si>
  <si>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</si>
  <si>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</si>
  <si>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</si>
  <si>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</si>
  <si>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</si>
  <si>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</si>
  <si>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</si>
  <si>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</si>
  <si>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</si>
  <si>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</si>
  <si>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</si>
  <si>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</si>
  <si>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</si>
  <si>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</si>
  <si>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</si>
  <si>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</si>
  <si>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</si>
  <si>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</si>
  <si>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</si>
  <si>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</si>
  <si>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</si>
  <si>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</si>
  <si>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</si>
  <si>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</si>
  <si>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</si>
  <si>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</si>
  <si>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</si>
  <si>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</si>
  <si>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</si>
  <si>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</si>
  <si>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</si>
  <si>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</si>
  <si>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</si>
  <si>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</si>
  <si>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</si>
  <si>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</si>
  <si>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</si>
  <si>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</si>
  <si>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</si>
  <si>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</si>
  <si>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</si>
  <si>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</si>
  <si>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</si>
  <si>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</si>
  <si>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</si>
  <si>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</si>
  <si>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</si>
  <si>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</si>
  <si>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</si>
  <si>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</si>
  <si>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</si>
  <si>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</si>
  <si>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</si>
  <si>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</si>
  <si>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</si>
  <si>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</si>
  <si>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</si>
  <si>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</si>
  <si>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</si>
  <si>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</si>
  <si>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</si>
  <si>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</si>
  <si>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</si>
  <si>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</si>
  <si>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</si>
  <si>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</si>
  <si>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</si>
  <si>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</si>
  <si>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</si>
  <si>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</si>
  <si>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</si>
  <si>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</si>
  <si>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</si>
  <si>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</si>
  <si>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</si>
  <si>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</si>
  <si>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</si>
  <si>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</si>
  <si>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</si>
  <si>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</si>
  <si>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</si>
  <si>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</si>
  <si>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</si>
  <si>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</si>
  <si>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</si>
  <si>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</si>
  <si>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</si>
  <si>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</si>
  <si>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</si>
  <si>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</si>
  <si>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</si>
  <si>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</si>
  <si>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</si>
  <si>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</si>
  <si>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</si>
  <si>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</si>
  <si>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</si>
  <si>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</si>
  <si>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</si>
  <si>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</si>
  <si>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</si>
  <si>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</si>
  <si>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</si>
  <si>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</si>
  <si>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</si>
  <si>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</si>
  <si>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</si>
  <si>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</si>
  <si>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</si>
  <si>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</si>
  <si>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</si>
  <si>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</si>
  <si>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</si>
  <si>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</si>
  <si>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</si>
  <si>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</si>
  <si>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</si>
  <si>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</si>
  <si>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</si>
  <si>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</si>
  <si>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</si>
  <si>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</si>
  <si>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</si>
  <si>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</si>
  <si>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</si>
  <si>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</si>
  <si>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</si>
  <si>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</si>
  <si>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</si>
  <si>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</si>
  <si>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</si>
  <si>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</si>
  <si>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</si>
  <si>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</si>
  <si>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</si>
  <si>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</si>
  <si>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</si>
  <si>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</si>
  <si>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</si>
  <si>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</si>
  <si>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</si>
  <si>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</si>
  <si>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</si>
  <si>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</si>
  <si>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</si>
  <si>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</si>
  <si>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</si>
  <si>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</si>
  <si>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</si>
  <si>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</si>
  <si>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</si>
  <si>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</si>
  <si>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</si>
  <si>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</si>
  <si>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</si>
  <si>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</si>
  <si>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</si>
  <si>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</si>
  <si>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</si>
  <si>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</si>
  <si>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</si>
  <si>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</si>
  <si>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</si>
  <si>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</si>
  <si>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</si>
  <si>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</si>
  <si>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</si>
  <si>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</si>
  <si>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</si>
  <si>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</si>
  <si>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</si>
  <si>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</si>
  <si>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</si>
  <si>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</si>
  <si>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</si>
  <si>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</si>
  <si>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</si>
  <si>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</si>
  <si>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</si>
  <si>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</si>
  <si>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</si>
  <si>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</si>
  <si>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</si>
  <si>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</si>
  <si>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</si>
  <si>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</si>
  <si>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130 mins </t>
  </si>
  <si>
    <t>TT-20251112-01156 // NA</t>
  </si>
  <si>
    <t>sceco blackout in Tathlith area and both teams dispatched to secure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</si>
</sst>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310.60935856481228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45973.557784490738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45973.557784490738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45973.557784490738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45973.557784490738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45973.557784490738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45973.557784490738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45973.557784490738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45973.557784490738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45973.557784490738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45973.557784490738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45973.557784490738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45973.557784490738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45973.557784490738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45973.557784490738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45973.557784490738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45973.557784490738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45973.557784490738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45973.557784490738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45973.557784490738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45973.557784490738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45973.557784490738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45973.557784490738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45973.557784490738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45973.557784490738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45973.557784490738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45973.557784490738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45973.557784490738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45973.557784490738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45973.557784490738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45973.557784490738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45973.557784490738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45973.557784490738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45973.557784490738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45973.557784490738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45973.557784490738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45973.557784490738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45973.557784490738</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45973.557784490738</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45973.557784490738</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45973.557784490738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45973.557784490738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45973.557784490738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45973.557784490738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45973.557784490738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45973.557784490738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45973.557784490738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45973.557784490738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45973.557784490738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45973.557784490738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45973.557784490738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45973.557784490738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45973.557784490738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45973.557784490738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45973.557784490738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45973.557784490738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45973.557784490738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45973.557784490738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45973.557784490738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45973.557784490738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45973.557784490738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45973.557784490738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45973.557784490738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45973.557784490738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45973.557784490738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45973.557784490738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45973.557784490738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45973.557784490738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45973.557784490738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45973.557784490738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45973.557784490738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45973.557784490738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45973.557784490738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45973.557784490738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45973.557784490738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45973.557784490738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45973.557784490738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45973.557784490738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45973.557784490738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45973.557784490738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45973.557784490738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45973.557784490738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45973.557784490738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45973.557784490738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45973.557784490738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45973.557784490738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45973.557784490738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45973.557784490738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45973.557784490738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45973.557784490738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45973.557784490738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45973.557784490738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45973.557784490738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45973.557784490738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45973.557784490738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45973.557784490738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45973.557784490738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45973.557784490738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45973.557784490738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45973.557784490738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45973.557784490738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45973.557784490738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45973.557784490738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45973.557784490738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45973.557784490738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45973.557784490738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45973.557784490738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45973.557784490738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45973.557784490738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45973.557784490738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45973.557784490738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45973.557784490738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45973.557784490738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45973.557784490738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45973.557784490738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45973.557784490738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45973.557784490738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45973.557784490738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45973.557784490738</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148.55794652777695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5.3316898149205372E-2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45973.557784490738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45973.557784490738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45973.557784490738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45973.557784490738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45973.557784490738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45973.557784490738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45973.557784490738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45973.557784490738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45973.557784490738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45973.557784490738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45973.557784490738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45973.557784490738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45973.557784490738</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45973.557784490738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45973.557784490738</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45973.557784490738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45973.557784490738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45973.557784490738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45973.557784490738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45973.557784490738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45973.557784490738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45973.557784490738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45973.557784490738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45973.557784490738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45973.557784490738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45973.557784490738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45973.557784490738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45973.557784490738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45973.557784490738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45973.557784490738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45973.557784490738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45973.557784490738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45973.557784490738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45973.557784490738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45973.557784490738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45973.557784490738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45973.557784490738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45973.557784490738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45973.557784490738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45973.557784490738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45973.557784490738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45973.557784490738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45973.557784490738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45973.557784490738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45973.557784490738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45973.557784490738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45973.557784490738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45973.557784490738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45973.557784490738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45973.557784490738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45973.557784490738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45973.557784490738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45973.557784490738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45973.557784490738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45973.557784490738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45973.557784490738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45973.557784490738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45973.557784490738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45973.557784490738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45973.557784490738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45973.557784490738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45973.557784490738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45973.557784490738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45973.557784490738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45973.557784490738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45973.557784490738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45973.557784490738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45973.557784490738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45973.557784490738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45973.557784490738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45973.557784490738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45973.557784490738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45973.557784490738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45973.557784490738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45973.557784490738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45973.557784490738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45973.557784490738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45973.557784490738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45973.557784490738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45973.557784490738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45973.557784490738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45973.557784490738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45973.557784490738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45973.557784490738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45973.557784490738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45973.557784490738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45973.557784490738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45973.557784490738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45973.557784490738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45973.557784490738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45973.557784490738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45973.557784490738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45973.557784490738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45973.557784490738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45973.557784490738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45973.557784490738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45973.557784490738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45973.557784490738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45973.557784490738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45973.557784490738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45973.557784490738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45973.557784490738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45973.557784490738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45973.557784490738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45973.557784490738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45973.557784490738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45973.557784490738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45973.557784490738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45973.557784490738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45973.557784490738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45973.557784490738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45973.557784490738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45973.557784490738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45973.557784490738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45973.557784490738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45973.557784490738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45973.557784490738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45973.557784490738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45973.557784490738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45973.557784490738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45973.557784490738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45973.557784490738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45973.557784490738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45973.557784490738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45973.557784490738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45973.557784490738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45973.557784490738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45973.557784490738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45973.557784490738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45973.557784490738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45973.557784490738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45973.557784490738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45973.557784490738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45973.557784490738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45973.557784490738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45973.557784490738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45973.557784490738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45973.557784490738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45973.557784490738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45973.557784490738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45973.557784490738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45973.557784490738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45973.557784490738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45973.557784490738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45973.557784490738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45973.557784490738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45973.557784490738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45973.557784490738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45973.557784490738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45973.557784490738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45973.557784490738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45973.557784490738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45973.557784490738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45973.557784490738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45973.557784490738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45973.557784490738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45973.557784490738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45973.557784490738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45973.557784490738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45973.557784490738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45973.557784490738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45973.557784490738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45973.557784490738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45973.557784490738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45973.557784490738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45973.557784490738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45973.557784490738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45973.557784490738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45973.557784490738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45973.557784490738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45973.557784490738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45973.557784490738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45973.557784490738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45973.557784490738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45973.557784490738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45973.557784490738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45973.557784490738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45973.557784490738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45973.557784490738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45973.557784490738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45973.557784490738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45973.557784490738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45973.557784490738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45973.557784490738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45973.557784490738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45973.557784490738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45973.557784490738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45973.557784490738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45973.557784490738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45973.557784490738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45973.557784490738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45973.557784490738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45973.557784490738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45973.557784490738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45973.557784490738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45973.557784490738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45973.557784490738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45973.557784490738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45973.557784490738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45973.557784490738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45973.557784490738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45973.557784490738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45973.557784490738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45973.557784490738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45973.557784490738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45973.557784490738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45973.557784490738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45973.557784490738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45973.557784490738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45973.557784490738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45973.557784490738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45973.557784490738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45973.557784490738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45973.557784490738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45973.557784490738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45973.557784490738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45973.557784490738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45973.557784490738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45973.557784490738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45973.557784490738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45973.557784490738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45973.557784490738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45973.557784490738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45973.557784490738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45973.557784490738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45973.557784490738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45973.557784490738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45973.557784490738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45973.557784490738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45973.557784490738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45973.557784490738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45973.557784490738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45973.557784490738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45973.557784490738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45973.557784490738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45973.557784490738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45973.557784490738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45973.557784490738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45973.557784490738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45973.557784490738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45973.557784490738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45973.557784490738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45973.557784490738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45973.557784490738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45973.557784490738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45973.557784490738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45973.557784490738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45973.557784490738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45973.557784490738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45973.557784490738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45973.557784490738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45973.557784490738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45973.557784490738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45973.557784490738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45973.557784490738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45973.557784490738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45973.557784490738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45973.557784490738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45973.557784490738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45973.557784490738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45973.557784490738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45973.557784490738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45973.557784490738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45973.557784490738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45973.557784490738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45973.557784490738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45973.557784490738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45973.557784490738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45973.557784490738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45973.557784490738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45973.557784490738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45973.557784490738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45973.557784490738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45973.557784490738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45973.557784490738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45973.557784490738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45973.557784490738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45973.557784490738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45973.557784490738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45973.557784490738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45973.557784490738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45973.557784490738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45973.557784490738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45973.557784490738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45973.557784490738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45973.557784490738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45973.557784490738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45973.557784490738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45973.557784490738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45973.557784490738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45973.557784490738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45973.557784490738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45973.557784490738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45973.557784490738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45973.557784490738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45973.557784490738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45973.557784490738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45973.557784490738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45973.557784490738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45973.557784490738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45973.557784490738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45973.557784490738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45973.557784490738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45973.557784490738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45973.557784490738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45973.557784490738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45973.557784490738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45973.557784490738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45973.557784490738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45973.557784490738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45973.557784490738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45973.557784490738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45973.557784490738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45973.557784490738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45973.557784490738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45973.557784490738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45973.557784490738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45973.557784490738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45973.557784490738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45973.557784490738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45973.557784490738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45973.557784490738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45973.557784490738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45973.557784490738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45973.557784490738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45973.557784490738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45973.557784490738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45973.557784490738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45973.557784490738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45973.557784490738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45973.557784490738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45973.557784490738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45973.557784490738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45973.557784490738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45973.557784490738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45973.557784490738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45973.557784490738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45973.557784490738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45973.557784490738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45973.557784490738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45973.557784490738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45973.557784490738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45973.557784490738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45973.557784490738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45973.557784490738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45973.557784490738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45973.557784490738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45973.557784490738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45973.557784490738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45973.557784490738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45973.557784490738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45973.557784490738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45973.557784490738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45973.557784490738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45973.557784490738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45973.557784490738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45973.557784490738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45973.557784490738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45973.557784490738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45973.557784490738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45973.557784490738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45973.557784490738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45973.557784490738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45973.557784490738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45973.557784490738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45973.557784490738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45973.557784490738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45973.557784490738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45973.557784490738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45973.557784490738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45973.557784490738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45973.557784490738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45973.557784490738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45973.557784490738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45973.557784490738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45973.557784490738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45973.557784490738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45973.557784490738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45973.557784490738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45973.557784490738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45973.557784490738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45973.557784490738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45973.557784490738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45973.557784490738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45973.557784490738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45973.557784490738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45973.557784490738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45973.557784490738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45973.557784490738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45973.557784490738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45973.557784490738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45973.557784490738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45973.557784490738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45973.557784490738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45973.557784490738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45973.557784490738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45973.557784490738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45973.557784490738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45973.557784490738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45973.557784490738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45973.557784490738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45973.557784490738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45973.557784490738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45973.557784490738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45973.557784490738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45973.557784490738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45973.557784490738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45973.557784490738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45973.557784490738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45973.557784490738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45973.557784490738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45973.557784490738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45973.557784490738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45973.557784490738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45973.557784490738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45973.557784490738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45973.557784490738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45973.557784490738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45973.557784490738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45973.557784490738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45973.557784490738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45973.557784490738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45973.557784490738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45973.557784490738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45973.557784490738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45973.557784490738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45973.557784490738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45973.557784490738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45973.557784490738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45973.557784490738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45973.557784490738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45973.557784490738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45973.557784490738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45973.557784490738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45973.557784490738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45973.557784490738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45973.557784490738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45973.557784490738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45973.557784490738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45973.557784490738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45973.557784490738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45973.557784490738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45973.557784490738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45973.557784490738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45973.557784490738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45973.557784490738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45973.557784490738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45973.557784490738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45973.557784490738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45973.557784490738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45973.557784490738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45973.557784490738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45973.557784490738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45973.557784490738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45973.557784490738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45973.557784490738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45973.557784490738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45973.557784490738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45973.557784490738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45973.557784490738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45973.557784490738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45973.557784490738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45973.557784490738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45973.557784490738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45973.557784490738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45973.557784490738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45973.557784490738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45973.557784490738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45973.557784490738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45973.557784490738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45973.557784490738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45973.557784490738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45973.557784490738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45973.557784490738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45973.557784490738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45973.557784490738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45973.557784490738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45973.557784490738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45973.557784490738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45973.557784490738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45973.557784490738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45973.557784490738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45973.557784490738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45973.557784490738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45973.557784490738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45973.557784490738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45973.557784490738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45973.557784490738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45973.557784490738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45973.557784490738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45973.557784490738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45973.557784490738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45973.557784490738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45973.557784490738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45973.557784490738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45973.557784490738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45973.557784490738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45973.557784490738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45973.557784490738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45973.557784490738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45973.557784490738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45973.557784490738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45973.557784490738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45973.557784490738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45973.557784490738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45973.557784490738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45973.557784490738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45973.557784490738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45973.557784490738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45973.557784490738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45973.557784490738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45973.557784490738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45973.557784490738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45973.557784490738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45973.557784490738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45973.557784490738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45973.557784490738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45973.557784490738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45973.557784490738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45973.557784490738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45973.557784490738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45973.557784490738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45973.557784490738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45973.557784490738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45973.557784490738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45973.557784490738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45973.557784490738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45973.557784490738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45973.557784490738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45973.557784490738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45973.557784490738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45973.557784490738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45973.557784490738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45973.557784490738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45973.557784490738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45973.557784490738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45973.557784490738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45973.557784490738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45973.557784490738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45973.557784490738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45973.557784490738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45973.557784490738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45973.557784490738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45973.557784490738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45973.557784490738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45973.557784490738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45973.557784490738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45973.557784490738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45973.557784490738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45973.557784490738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45973.557784490738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45973.557784490738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45973.557784490738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45973.557784490738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45973.557784490738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45973.557784490738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45973.557784490738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45973.557784490738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45973.557784490738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45973.557784490738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45973.557784490738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45973.557784490738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45973.557784490738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45973.557784490738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45973.557784490738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45973.557784490738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45973.557784490738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45973.557784490738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45973.557784490738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45973.557784490738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45973.557784490738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45973.557784490738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45973.557784490738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45973.557784490738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45973.557784490738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45973.557784490738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45973.557784490738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45973.557784490738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45973.557784490738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45973.557784490738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45973.557784490738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45973.557784490738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45973.557784490738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45973.557784490738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45973.557784490738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45973.557784490738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45973.557784490738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45973.557784490738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45973.557784490738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45973.557784490738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45973.557784490738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45973.557784490738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45973.557784490738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45973.557784490738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45973.557784490738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45973.557784490738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45973.557784490738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45973.557784490738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45973.557784490738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45973.557784490738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45973.557784490738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45973.557784490738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45973.557784490738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45973.557784490738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45973.557784490738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45973.557784490738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45973.557784490738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45973.557784490738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45973.557784490738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45973.557784490738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45973.557784490738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45973.557784490738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45973.557784490738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45973.557784490738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45973.557784490738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45973.557784490738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45973.557784490738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45973.557784490738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45973.557784490738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45973.557784490738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45973.557784490738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45973.557784490738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45973.557784490738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45973.557784490738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45973.557784490738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45973.557784490738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45973.557784490738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45973.557784490738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45973.557784490738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45973.557784490738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45973.557784490738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45973.557784490738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45973.557784490738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45973.557784490738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45973.557784490738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45973.557784490738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45973.557784490738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45973.557784490738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45973.557784490738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45973.557784490738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45973.557784490738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45973.557784490738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45973.557784490738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45973.557784490738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45973.557784490738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45973.557784490738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45973.557784490738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45973.557784490738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45973.557784490738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45973.557784490738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45973.557784490738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45973.557784490738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45973.557784490738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45973.557784490738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45973.557784490738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45973.557784490738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45973.557784490738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45973.557784490738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45973.557784490738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45973.557784490738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45973.557784490738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45973.557784490738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45973.557784490738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45973.557784490738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45973.557784490738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45973.557784490738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45973.557784490738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45973.557784490738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45973.557784490738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45973.557784490738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45973.557784490738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45973.557784490738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45973.557784490738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45973.557784490738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45973.557784490738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45973.557784490738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45973.557784490738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45973.557784490738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45973.557784490738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45973.557784490738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45973.557784490738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45973.557784490738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45973.557784490738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45973.557784490738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45973.557784490738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45973.557784490738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45973.557784490738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45973.557784490738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45973.557784490738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45973.557784490738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45973.557784490738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45973.557784490738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45973.557784490738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45973.557784490738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45973.557784490738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45973.557784490738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45973.557784490738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45973.557784490738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45973.557784490738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45973.557784490738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45973.557784490738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45973.557784490738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45973.557784490738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45973.557784490738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45973.557784490738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45973.557784490738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45973.557784490738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45973.557784490738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45973.557784490738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45973.557784490738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45973.557784490738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45973.557784490738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45973.557784490738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45973.557784490738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45973.557784490738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45973.557784490738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45973.557784490738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45973.557784490738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45973.557784490738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45973.557784490738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45973.557784490738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45973.557784490738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45973.557784490738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45973.557784490738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45973.557784490738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45973.557784490738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45973.557784490738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45973.557784490738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45973.557784490738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45973.557784490738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45973.557784490738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45973.557784490738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45973.557784490738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45973.557784490738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45973.557784490738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45973.557784490738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45973.557784490738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45973.557784490738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45973.557784490738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45973.557784490738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45973.557784490738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45973.557784490738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45973.557784490738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45973.557784490738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45973.557784490738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45973.557784490738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45973.557784490738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45973.557784490738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45973.557784490738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45973.557784490738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45973.557784490738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45973.557784490738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45973.557784490738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45973.557784490738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45973.557784490738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45973.557784490738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45973.557784490738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45973.557784490738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45973.557784490738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45973.557784490738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45973.557784490738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45973.557784490738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45973.557784490738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45973.557784490738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45973.557784490738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45973.557784490738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45973.557784490738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45973.557784490738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45973.557784490738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45973.557784490738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45973.557784490738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45973.557784490738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45973.557784490738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45973.557784490738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45973.557784490738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45973.557784490738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45973.557784490738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45973.557784490738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45973.557784490738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45973.557784490738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45973.557784490738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45973.557784490738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45973.557784490738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45973.557784490738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45973.557784490738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45973.557784490738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45973.557784490738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45973.557784490738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45973.557784490738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45973.557784490738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45973.557784490738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45973.557784490738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45973.557784490738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45973.557784490738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45973.557784490738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45973.557784490738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45973.557784490738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45973.557784490738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45973.557784490738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45973.557784490738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45973.557784490738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45973.557784490738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45973.557784490738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45973.557784490738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45973.557784490738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45973.557784490738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45973.557784490738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45973.557784490738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45973.557784490738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45973.557784490738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45973.557784490738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45973.557784490738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45973.557784490738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45973.557784490738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45973.557784490738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45973.557784490738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45973.557784490738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45973.557784490738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45973.557784490738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45973.557784490738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45973.557784490738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45973.557784490738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45973.557784490738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45973.557784490738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45973.557784490738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45973.557784490738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45973.557784490738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45973.557784490738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45973.557784490738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45973.557784490738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45973.557784490738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45973.557784490738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45973.557784490738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45973.557784490738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45973.557784490738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45973.557784490738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45973.557784490738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45973.557784490738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45973.557784490738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45973.557784490738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45973.557784490738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45973.557784490738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45973.557784490738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45973.557784490738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45973.557784490738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45973.557784490738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45973.557784490738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45973.557784490738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45973.557784490738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45973.557784490738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45973.557784490738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45973.557784490738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45973.557784490738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45973.557784490738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45973.557784490738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45973.557784490738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45973.557784490738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45973.557784490738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45973.557784490738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45973.557784490738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45973.557784490738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45973.557784490738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45973.557784490738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45973.557784490738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45973.557784490738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45973.557784490738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45973.557784490738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45973.557784490738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45973.557784490738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45973.557784490738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45973.557784490738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45973.557784490738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45973.557784490738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45973.557784490738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45973.557784490738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45973.557784490738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45973.557784490738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45973.557784490738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45973.557784490738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45973.557784490738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45973.557784490738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45973.557784490738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45973.557784490738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45973.557784490738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45973.557784490738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45973.557784490738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45973.557784490738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45973.557784490738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45973.557784490738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45973.557784490738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45973.557784490738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45973.557784490738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45973.557784490738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45973.557784490738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45973.557784490738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45973.557784490738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45973.557784490738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45973.557784490738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45973.557784490738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45973.557784490738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45973.557784490738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45973.557784490738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45973.557784490738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45973.557784490738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45973.557784490738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45973.557784490738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45973.557784490738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45973.557784490738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45973.557784490738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45973.557784490738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45973.557784490738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45973.557784490738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45973.557784490738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45973.557784490738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45973.557784490738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45973.557784490738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45973.557784490738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45973.557784490738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45973.557784490738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45973.557784490738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45973.557784490738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45973.557784490738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45973.557784490738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45973.557784490738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45973.557784490738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45973.557784490738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45973.557784490738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45973.557784490738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45973.557784490738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45973.557784490738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45973.557784490738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45973.557784490738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45973.557784490738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45973.557784490738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45973.557784490738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45973.557784490738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45973.557784490738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45973.557784490738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45973.557784490738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45973.557784490738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45973.557784490738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45973.557784490738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45973.557784490738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45973.557784490738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45973.557784490738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45973.557784490738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45973.557784490738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45973.557784490738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45973.557784490738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45973.557784490738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45973.557784490738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45973.557784490738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45973.557784490738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45973.557784490738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45973.557784490738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45973.557784490738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45973.557784490738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45973.557784490738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45973.557784490738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45973.557784490738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45973.557784490738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45973.557784490738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45973.557784490738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45973.557784490738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45973.557784490738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45973.557784490738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45973.557784490738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45973.557784490738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45973.557784490738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45973.557784490738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45973.557784490738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45973.557784490738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45973.557784490738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45973.557784490738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45973.557784490738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45973.557784490738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45973.557784490738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45973.557784490738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45973.557784490738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45973.557784490738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45973.557784490738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45973.557784490738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45973.557784490738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45973.557784490738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45973.557784490738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45973.557784490738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45973.557784490738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45973.557784490738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45973.557784490738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45973.557784490738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45973.557784490738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45973.557784490738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45973.557784490738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45973.557784490738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45973.557784490738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45973.557784490738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45973.557784490738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45973.557784490738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45973.557784490738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45973.557784490738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45973.557784490738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45973.557784490738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45973.557784490738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45973.557784490738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45973.557784490738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45973.557784490738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45973.557784490738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45973.557784490738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45973.557784490738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45973.557784490738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45973.557784490738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45973.557784490738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45973.557784490738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45973.557784490738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45973.557784490738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45973.557784490738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45973.557784490738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45973.557784490738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45973.557784490738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45973.557784490738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45973.557784490738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45973.557784490738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45973.557784490738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45973.557784490738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45973.557784490738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45973.557784490738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45973.557784490738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45973.557784490738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45973.557784490738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45973.557784490738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45973.557784490738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45973.557784490738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45973.557784490738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45973.557784490738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45973.557784490738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45973.557784490738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45973.557784490738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45973.557784490738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45973.557784490738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45973.557784490738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45973.557784490738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45973.557784490738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45973.557784490738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45973.557784606484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45973.557784606484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45973.557784606484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45973.557784606484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45973.557784606484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45973.557784606484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45973.557784606484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45973.557784606484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45973.557784606484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45973.557784606484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45973.557784606484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45973.557784606484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45973.557784606484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270.07706689814222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0.14923124999768334</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9.2113194441481028E-2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45973.557784490738</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R4</v>
      </c>
      <c r="C6" s="94">
        <v>2</v>
      </c>
      <c r="D6" s="92" t="s">
        <v>36720</v>
      </c>
      <c r="E6" s="95" t="s">
        <v>39021</v>
      </c>
      <c r="F6" s="96">
        <v>45973.539629629631</v>
      </c>
      <c r="G6" s="97">
        <f ca="1">IFERROR(NOW()-F6,"")</f>
        <v>1.8154861107177567E-2</v>
      </c>
      <c r="H6" s="96"/>
      <c r="I6" s="135" t="str">
        <f>IFERROR(VLOOKUP(D6,DB!A:F,6,0),"")</f>
        <v>SCECO</v>
      </c>
      <c r="J6" s="135" t="str">
        <f>IFERROR(VLOOKUP(D6,DB!A:G,7,0),"")</f>
        <v>Good</v>
      </c>
      <c r="K6" s="98"/>
      <c r="L6" s="92" t="str">
        <f>IFERROR(VLOOKUP(D6,DB!A:I,9,0),"")</f>
        <v>Latis</v>
      </c>
    </row>
    <row r="7" spans="1:16" ht="15" customHeight="1">
      <c r="A7" s="135"/>
      <c r="B7" s="135" t="str">
        <f>IFERROR(VLOOKUP(D7,DB!A:K,11,0),"")</f>
        <v/>
      </c>
      <c r="C7" s="94"/>
      <c r="D7" s="92"/>
      <c r="E7" s="95"/>
      <c r="F7" s="96"/>
      <c r="G7" s="97">
        <f ca="1">IFERROR(NOW()-F7,"")</f>
        <v>45973.557784490738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45973.557784490738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45973.557784490738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45973.557784490738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45973.557784490738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45973.557784490738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45973.557784490738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45973.557784490738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45973.557784490738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45973.557784490738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45973.557784490738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45973.557784490738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45973.557784490738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45973.557784490738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45973.557784490738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45973.557784490738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45973.557784490738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45973.557784490738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45973.557784490738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45973.557784490738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45973.557784490738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45973.557784490738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45973.557784490738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45973.557784490738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45973.557784490738</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45973.557784490738</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45973.557784490738</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45973.557784490738</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45973.557784490738</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45973.557784490738</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45973.557784490738</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45973.557784490738</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81.725724305550102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47.368907175921777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24.896673379626009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45973.557784490738</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45973.557784490738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45973.557784490738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45973.557784490738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45973.557784490738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45973.557784490738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45973.557784490738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45973.557784490738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45973.557784490738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45973.557784490738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45973.557784490738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45973.557784490738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45973.557784490738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45973.557784490738</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45973.557784490738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45973.557784490738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45973.557784490738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45973.557784490738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45973.557784490738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45973.557784490738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45973.557784490738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45973.557784490738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45973.557784490738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45973.557784490738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45973.557784490738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45973.557784490738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45973.557784490738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45973.557784490738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45973.557784490738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45973.557784490738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45973.557784490738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45973.557784490738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45973.557784490738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45973.557784490738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45973.557784490738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45973.557784490738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45973.557784490738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45973.557784490738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45973.557784490738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45973.557784490738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45973.557784490738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45973.557784490738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45973.557784490738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45973.557784490738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45973.557784490738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45973.557784490738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45973.557784490738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45973.557784490738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45973.557784490738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45973.557784490738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45973.557784490738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45973.557784490738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45973.557784490738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45973.557784490738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45973.557784490738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45973.557784490738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45973.557784490738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45973.557784490738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45973.557784490738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45973.557784490738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45973.557784490738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45973.557784490738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45973.557784490738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45973.557784490738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45973.557784490738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45973.557784490738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45973.557784490738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45973.557784490738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45973.557784490738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45973.557784490738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45973.557784490738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45973.557784490738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45973.557784490738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45973.557784490738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45973.557784490738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45973.557784490738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45973.557784490738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45973.557784490738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45973.557784490738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45973.557784490738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45973.557784490738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45973.557784490738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45973.557784490738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45973.557784490738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45973.557784490738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45973.557784490738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45973.557784490738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45973.557784490738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45973.557784490738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45973.557784490738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45973.557784490738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45973.557784490738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45973.557784490738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45973.557784490738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45973.557784490738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45973.557784490738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45973.557784490738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45973.557784490738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45973.557784490738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45973.557784490738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45973.557784490738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45973.557784490738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45973.557784490738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45973.557784490738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45973.557784490738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45973.557784490738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45973.557784490738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45973.557784490738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45973.557784490738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45973.557784490738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45973.557784490738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45973.557784490738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45973.557784490738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45973.557784490738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45973.557784490738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45973.557784490738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45973.557784490738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45973.557784490738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45973.557784490738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45973.557784490738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45973.557784490738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45973.557784490738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45973.557784490738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45973.557784490738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45973.557784490738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45973.557784490738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45973.557784490738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45973.557784490738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45973.557784490738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45973.557784490738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45973.557784490738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45973.557784490738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45973.557784490738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45973.557784490738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45973.557784490738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45973.557784490738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45973.557784490738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45973.557784490738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45973.557784490738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45973.557784490738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45973.557784490738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45973.557784490738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45973.557784490738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45973.557784490738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45973.557784490738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45973.557784490738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45973.557784490738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45973.557784490738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45973.557784490738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45973.557784490738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45973.557784490738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45973.557784490738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45973.557784490738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45973.557784490738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45973.557784490738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45973.557784490738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45973.557784490738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45973.557784490738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45973.557784490738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45973.557784490738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45973.557784490738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45973.557784490738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45973.557784490738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45973.557784490738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45973.557784490738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45973.557784490738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45973.557784490738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45973.557784490738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45973.557784490738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45973.557784490738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45973.557784490738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45973.557784490738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45973.557784490738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45973.557784490738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45973.557784490738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45973.557784490738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45973.557784490738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45973.557784490738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45973.557784490738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45973.557784490738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45973.557784490738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45973.557784490738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45973.557784490738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45973.557784490738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45973.557784490738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45973.557784490738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45973.557784490738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45973.557784490738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45973.557784490738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45973.557784490738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45973.557784490738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45973.557784490738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45973.557784490738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45973.557784490738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45973.557784490738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45973.557784490738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45973.557784490738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45973.557784490738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45973.557784490738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45973.557784490738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45973.557784490738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45973.557784490738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45973.557784490738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45973.557784490738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45973.557784490738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45973.557784490738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45973.557784490738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45973.557784490738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45973.557784490738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45973.557784490738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45973.557784490738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45973.557784490738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45973.557784490738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45973.557784490738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45973.557784490738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45973.557784490738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45973.557784490738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45973.557784490738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45973.557784490738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45973.557784490738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45973.557784490738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45973.557784490738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45973.557784490738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45973.557784490738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45973.557784490738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45973.557784490738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45973.557784490738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45973.557784490738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45973.557784490738</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58" ca="1" si="0">IFERROR(NOW()-F2,"-")</f>
        <v>0.22653449073550291</v>
      </c>
      <c r="H2" s="143">
        <v>45973.190428240741</v>
      </c>
      <c r="I2" s="141" t="str">
        <f>IFERROR(VLOOKUP(D2,DB!A:F,6,0),"")</f>
        <v>SCECO</v>
      </c>
      <c r="J2" s="141" t="str">
        <f>IFERROR(VLOOKUP(D2,DB!A:G,7,0),"")</f>
        <v>Good</v>
      </c>
      <c r="K2" s="144" t="s">
        <v>39124</v>
      </c>
      <c r="L2" s="145" t="str">
        <f>IFERROR(VLOOKUP(D2,DB!A:I,9,0),"")</f>
        <v>Latis</v>
      </c>
    </row>
    <row r="3" spans="1:16382" ht="31.5" customHeight="1">
      <c r="A3" s="156" t="s">
        <v>39125</v>
      </c>
      <c r="B3" s="141" t="str">
        <f>IFERROR(VLOOKUP(D3,DB!A:K,11,0),"")</f>
        <v>R6</v>
      </c>
      <c r="C3" s="142">
        <v>3</v>
      </c>
      <c r="D3" s="141" t="s">
        <v>36913</v>
      </c>
      <c r="E3" s="124" t="s">
        <v>39100</v>
      </c>
      <c r="F3" s="143">
        <v>45973.516539351855</v>
      </c>
      <c r="G3" s="105">
        <f t="shared" ca="1" si="0"/>
        <v>4.1245138883823529E-2</v>
      </c>
      <c r="H3" s="143">
        <v>45973.508391203701</v>
      </c>
      <c r="I3" s="141" t="str">
        <f>IFERROR(VLOOKUP(D3,DB!A:F,6,0),"")</f>
        <v>SCECO</v>
      </c>
      <c r="J3" s="141" t="str">
        <f>IFERROR(VLOOKUP(D3,DB!A:G,7,0),"")</f>
        <v>Vandalized</v>
      </c>
      <c r="K3" s="144" t="s">
        <v>39126</v>
      </c>
      <c r="L3" s="145" t="str">
        <f>IFERROR(VLOOKUP(D3,DB!A:I,9,0),"")</f>
        <v>Latis</v>
      </c>
    </row>
    <row r="4" spans="1:16382" ht="31.5" customHeight="1">
      <c r="A4" s="140" t="s">
        <v>39127</v>
      </c>
      <c r="B4" s="141" t="str">
        <f>IFERROR(VLOOKUP(D4,DB!A:K,11,0),"")</f>
        <v>R6</v>
      </c>
      <c r="C4" s="142">
        <v>1</v>
      </c>
      <c r="D4" s="141" t="s">
        <v>35305</v>
      </c>
      <c r="E4" s="124" t="s">
        <v>39100</v>
      </c>
      <c r="F4" s="143"/>
      <c r="G4" s="105">
        <f t="shared" ca="1" si="0"/>
        <v>45973.557784490738</v>
      </c>
      <c r="H4" s="143">
        <v>45973.508391203701</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45973.557784490738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45973.557784490738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45973.557784490738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45973.557784490738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45973.557784490738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45973.557784490738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45973.557784490738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45973.557784490738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45973.557784490738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45973.557784490738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45973.557784490738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45973.557784490738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45973.557784490738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45973.557784490738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45973.557784490738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45973.557784490738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45973.557784490738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45973.557784490738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45973.557784490738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45973.557784490738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45973.557784490738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45973.557784490738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45973.557784490738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45973.557784490738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45973.557784490738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45973.557784490738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45973.557784490738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45973.557784490738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45973.557784490738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45973.557784490738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45973.557784490738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45973.557784490738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45973.557784490738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45973.557784490738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45973.557784490738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45973.557784490738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45973.557784490738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45973.557784490738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45973.557784490738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45973.557784490738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45973.557784490738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45973.557784490738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45973.557784490738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45973.557784490738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45973.557784490738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45973.557784490738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45973.557784490738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45973.557784490738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45973.557784490738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45973.557784490738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45973.557784490738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45973.557784490738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45973.557784490738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45973.557784490738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45973.557784490738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45973.557784490738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45973.557784490738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45973.557784490738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45973.557784490738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45973.557784490738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45973.557784490738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45973.557784490738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45973.557784490738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45973.557784490738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45973.557784490738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45973.557784490738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45973.557784490738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45973.557784490738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45973.557784490738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45973.557784490738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45973.557784490738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45973.557784490738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45973.557784490738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45973.557784490738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45973.557784490738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45973.557784490738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45973.557784490738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45973.557784490738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45973.557784490738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45973.557784490738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45973.557784490738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45973.557784490738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45973.557784490738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45973.557784490738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45973.557784490738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45973.557784490738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45973.557784490738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45973.557784490738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45973.557784490738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45973.557784490738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45973.557784490738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45973.557784490738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45973.557784490738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45973.557784490738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45973.557784490738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45973.557784490738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45973.557784490738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45973.557784490738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45973.557784490738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45973.557784490738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45973.557784490738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45973.557784490738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45973.557784490738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45973.557784490738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45973.557784490738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45973.557784490738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45973.557784490738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45973.557784490738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45973.557784490738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45973.557784490738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45973.557784490738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45973.557784490738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45973.557784490738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45973.557784490738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45973.557784490738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45973.557784490738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45973.557784490738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45973.557784490738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45973.557784490738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45973.557784490738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45973.557784490738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45973.557784490738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45973.557784490738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45973.557784490738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45973.557784490738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45973.557784490738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45973.557784490738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45973.557784490738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45973.557784490738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45973.557784490738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45973.557784490738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45973.557784490738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45973.557784490738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45973.557784490738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45973.557784490738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45973.557784490738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45973.557784490738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45973.557784490738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45973.557784490738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45973.557784490738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45973.557784490738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45973.557784490738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45973.557784490738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45973.557784490738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45973.557784490738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45973.557784490738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45973.557784490738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45973.557784490738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45973.557784490738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45973.557784490738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45973.557784490738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45973.557784490738</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